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tragsdaten" sheetId="1" state="visible" r:id="rId3"/>
    <sheet name="Erst-Registratur" sheetId="2" state="visible" r:id="rId4"/>
    <sheet name="1 - Mit berufl.Praxis" sheetId="3" state="visible" r:id="rId5"/>
    <sheet name="2 - Ohne berufl.Praxis" sheetId="4" state="visible" r:id="rId6"/>
    <sheet name="3 - fortlauf.Re-Zertifizierung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<sst xmlns="http://schemas.openxmlformats.org/spreadsheetml/2006/main" count="362" uniqueCount="126">
  <si>
    <t xml:space="preserve">REGISTRATUR der DGfT (01.09.2020)</t>
  </si>
  <si>
    <t xml:space="preserve">Antrag zur Zertifizierung bzw. Re-Zertifizierung</t>
  </si>
  <si>
    <t xml:space="preserve">Antragsdaten</t>
  </si>
  <si>
    <t xml:space="preserve">Persönliche Daten Antragsteller*in</t>
  </si>
  <si>
    <t xml:space="preserve">Name, Vorname:</t>
  </si>
  <si>
    <t xml:space="preserve">geboren am:</t>
  </si>
  <si>
    <t xml:space="preserve">Adresse:</t>
  </si>
  <si>
    <t xml:space="preserve">Email:</t>
  </si>
  <si>
    <t xml:space="preserve">Datum:</t>
  </si>
  <si>
    <t xml:space="preserve">DGfT-Mitgliedsnummer:</t>
  </si>
  <si>
    <t xml:space="preserve">Datum der Erstregistratur 
(falls bereits erfolgt):</t>
  </si>
  <si>
    <t xml:space="preserve">Welches Tabellenblatt muss ich ausfüllen?</t>
  </si>
  <si>
    <t xml:space="preserve">Erst-Registratur</t>
  </si>
  <si>
    <t xml:space="preserve">Gehe zu Blatt "Erst-Registratur"</t>
  </si>
  <si>
    <t xml:space="preserve">Art der Re-Zertifizierung (bitte ankreuzen)</t>
  </si>
  <si>
    <r>
      <rPr>
        <b val="true"/>
        <sz val="10"/>
        <color theme="1"/>
        <rFont val="Calibri"/>
        <family val="2"/>
        <charset val="1"/>
      </rPr>
      <t xml:space="preserve">Erste Re-Zertifizierung (3 Jahre nach der Erst-Registrierung)
</t>
    </r>
    <r>
      <rPr>
        <i val="true"/>
        <sz val="10"/>
        <color theme="1"/>
        <rFont val="Calibri"/>
        <family val="2"/>
        <charset val="1"/>
      </rPr>
      <t xml:space="preserve">bitte ankreuzen und mit entsprechendes Tabellenblatt ausfüllen:</t>
    </r>
  </si>
  <si>
    <t xml:space="preserve">mit beruflicher Praxis (mind. 6 Theatertherapie-Std. pro Monat)</t>
  </si>
  <si>
    <t xml:space="preserve">Gehe zu Blatt "1 - Mit berufl.Praxis"</t>
  </si>
  <si>
    <t xml:space="preserve">ohne berufliche Praxis</t>
  </si>
  <si>
    <t xml:space="preserve">Gehe zu Blatt "2 - Ohne berufl.Praxis"</t>
  </si>
  <si>
    <t xml:space="preserve">Fortlaufende Re-Zertifizierung (5 Jahre nach der ersten Re-Zertifizierung</t>
  </si>
  <si>
    <t xml:space="preserve">Gehe zu Blatt "3 - Fortlaufende Re-Zertifzierung"</t>
  </si>
  <si>
    <t xml:space="preserve">Formblatt für die Dokumentation der Nachweise </t>
  </si>
  <si>
    <t xml:space="preserve">zur Erst-Registratur</t>
  </si>
  <si>
    <t xml:space="preserve">nach § 6</t>
  </si>
  <si>
    <t xml:space="preserve">Bitte ankreuzen:</t>
  </si>
  <si>
    <r>
      <rPr>
        <b val="true"/>
        <sz val="11"/>
        <color theme="1"/>
        <rFont val="Calibri"/>
        <family val="2"/>
        <charset val="1"/>
      </rPr>
      <t xml:space="preserve">Erst-Registratur </t>
    </r>
    <r>
      <rPr>
        <b val="true"/>
        <u val="single"/>
        <sz val="11"/>
        <color theme="1"/>
        <rFont val="Calibri"/>
        <family val="2"/>
        <charset val="1"/>
      </rPr>
      <t xml:space="preserve">innerhalb eines Jahres</t>
    </r>
    <r>
      <rPr>
        <b val="true"/>
        <sz val="11"/>
        <color theme="1"/>
        <rFont val="Calibri"/>
        <family val="2"/>
        <charset val="1"/>
      </rPr>
      <t xml:space="preserve"> nach Abschluss der  Ausbildung/des Studiums</t>
    </r>
  </si>
  <si>
    <t xml:space="preserve">Sie benötigen:</t>
  </si>
  <si>
    <r>
      <rPr>
        <u val="single"/>
        <sz val="11"/>
        <color theme="1"/>
        <rFont val="Calibri"/>
        <family val="2"/>
        <charset val="1"/>
      </rPr>
      <t xml:space="preserve">Nachweis eines zertifizierten Abschlusses Theatertherapie</t>
    </r>
    <r>
      <rPr>
        <sz val="11"/>
        <color theme="1"/>
        <rFont val="Calibri"/>
        <family val="2"/>
        <charset val="1"/>
      </rPr>
      <t xml:space="preserve"> in einem qualifizierten theatertherapeutischen Ausbildungsgang in Form einer (berufsbegleitenden) Weiterbildung oder eines Studiums an einer deutschen Fachhochschule, Hochschule oder einem dort angegliederten Weiterbildungsinstitut:
- mit einer Mindeststundenanzahl von 1100 UE 
- mindestens 3 Jahren Ausbildungszeit 
- einem von Supervisionen (mind. 30 Stunden) begleiteten Praxisfeld (mind. 20 Stunden)
- einem Nachweis über eigentherapeutische Selbsterfahrung (mind. 60 Stunden) 
</t>
    </r>
    <r>
      <rPr>
        <b val="true"/>
        <sz val="11"/>
        <color rgb="FFC00000"/>
        <rFont val="Calibri"/>
        <family val="2"/>
        <charset val="1"/>
      </rPr>
      <t xml:space="preserve">Bitte den Nachweis anhängen!
</t>
    </r>
    <r>
      <rPr>
        <sz val="11"/>
        <color theme="1"/>
        <rFont val="Calibri"/>
        <family val="2"/>
        <charset val="1"/>
      </rPr>
      <t xml:space="preserve">
</t>
    </r>
  </si>
  <si>
    <r>
      <rPr>
        <sz val="11"/>
        <color theme="1"/>
        <rFont val="Calibri"/>
        <family val="2"/>
        <charset val="1"/>
      </rPr>
      <t xml:space="preserve">Die </t>
    </r>
    <r>
      <rPr>
        <u val="single"/>
        <sz val="11"/>
        <color theme="1"/>
        <rFont val="Calibri"/>
        <family val="2"/>
        <charset val="1"/>
      </rPr>
      <t xml:space="preserve">Selbstverpflichtung zur Einhaltung der Ethik-Richtlinien der DGfT</t>
    </r>
    <r>
      <rPr>
        <sz val="11"/>
        <color theme="1"/>
        <rFont val="Calibri"/>
        <family val="2"/>
        <charset val="1"/>
      </rPr>
      <t xml:space="preserve"> https://www.dgft.de/ueber-uns/ethik-richtlinien/). 
</t>
    </r>
    <r>
      <rPr>
        <b val="true"/>
        <sz val="11"/>
        <color rgb="FFC00000"/>
        <rFont val="Calibri"/>
        <family val="2"/>
        <charset val="1"/>
      </rPr>
      <t xml:space="preserve">Mit Zusendung des Antrags gehen wir davon aus, dass die Ethik-Richtlinien gelesen sind und ihnen zugestimmt wird.</t>
    </r>
  </si>
  <si>
    <r>
      <rPr>
        <sz val="11"/>
        <color theme="1"/>
        <rFont val="Calibri"/>
        <family val="2"/>
        <charset val="1"/>
      </rPr>
      <t xml:space="preserve">Die </t>
    </r>
    <r>
      <rPr>
        <u val="single"/>
        <sz val="11"/>
        <color theme="1"/>
        <rFont val="Calibri"/>
        <family val="2"/>
        <charset val="1"/>
      </rPr>
      <t xml:space="preserve">Mitgliedschaft in der DGfT </t>
    </r>
    <r>
      <rPr>
        <sz val="11"/>
        <color theme="1"/>
        <rFont val="Calibri"/>
        <family val="2"/>
        <charset val="1"/>
      </rPr>
      <t xml:space="preserve">ist Voraussetzung für die Eintragung und den Verbleib in der Registratur der DGfT. Wird die Mitgliedschaft in der DGfT beendet, kann der Berufstitel „Theatertherapeut*in DGfT reg.“ mit sofortiger Wirkung nicht mehr geführt werden.
</t>
    </r>
    <r>
      <rPr>
        <b val="true"/>
        <sz val="11"/>
        <color rgb="FFC00000"/>
        <rFont val="Calibri"/>
        <family val="2"/>
        <charset val="1"/>
      </rPr>
      <t xml:space="preserve">Sollte noch keine Mitgliedschaft bestehen, kann diese gleichzeitig mit der Erst-Registratur beantragt werden (https://www.dgft.de/ueber-uns/beitritt/)</t>
    </r>
  </si>
  <si>
    <r>
      <rPr>
        <b val="true"/>
        <sz val="11"/>
        <color theme="1"/>
        <rFont val="Calibri"/>
        <family val="2"/>
        <charset val="1"/>
      </rPr>
      <t xml:space="preserve">Erst-Registratur </t>
    </r>
    <r>
      <rPr>
        <b val="true"/>
        <u val="single"/>
        <sz val="11"/>
        <color theme="1"/>
        <rFont val="Calibri"/>
        <family val="2"/>
        <charset val="1"/>
      </rPr>
      <t xml:space="preserve">nach 1 bis 3 Jahren</t>
    </r>
    <r>
      <rPr>
        <b val="true"/>
        <sz val="11"/>
        <color theme="1"/>
        <rFont val="Calibri"/>
        <family val="2"/>
        <charset val="1"/>
      </rPr>
      <t xml:space="preserve"> nach Abschluss der Ausbildung/des Studiums</t>
    </r>
  </si>
  <si>
    <t xml:space="preserve">Theatertherapeutische Tätigkeit</t>
  </si>
  <si>
    <t xml:space="preserve">von - bis</t>
  </si>
  <si>
    <t xml:space="preserve">Std. gesamt</t>
  </si>
  <si>
    <t xml:space="preserve">Umrechner</t>
  </si>
  <si>
    <t xml:space="preserve">UE (45 Min.) in Stunden (60 Min.)</t>
  </si>
  <si>
    <t xml:space="preserve">UE</t>
  </si>
  <si>
    <t xml:space="preserve">Std.</t>
  </si>
  <si>
    <t xml:space="preserve">Std. gerundet</t>
  </si>
  <si>
    <t xml:space="preserve">Mindestens 30 Registraturpunke (1 Std. = 1 Registraturpunkt)</t>
  </si>
  <si>
    <t xml:space="preserve">Summe:</t>
  </si>
  <si>
    <t xml:space="preserve">Supervision</t>
  </si>
  <si>
    <r>
      <rPr>
        <b val="true"/>
        <sz val="11"/>
        <color theme="1"/>
        <rFont val="Calibri"/>
        <family val="2"/>
        <charset val="1"/>
      </rPr>
      <t xml:space="preserve">WO </t>
    </r>
    <r>
      <rPr>
        <sz val="11"/>
        <color theme="1"/>
        <rFont val="Calibri"/>
        <family val="2"/>
        <charset val="1"/>
      </rPr>
      <t xml:space="preserve">(Institution, Dozent*in)</t>
    </r>
  </si>
  <si>
    <r>
      <rPr>
        <b val="true"/>
        <sz val="11"/>
        <color theme="1"/>
        <rFont val="Calibri"/>
        <family val="2"/>
        <charset val="1"/>
      </rPr>
      <t xml:space="preserve">WANN? 
</t>
    </r>
    <r>
      <rPr>
        <sz val="11"/>
        <color theme="1"/>
        <rFont val="Calibri"/>
        <family val="2"/>
        <charset val="1"/>
      </rPr>
      <t xml:space="preserve">(von-bis)</t>
    </r>
  </si>
  <si>
    <t xml:space="preserve">Unterrichts-einheiten</t>
  </si>
  <si>
    <t xml:space="preserve">Registr.-punkte</t>
  </si>
  <si>
    <t xml:space="preserve">Stunden (60 Min.) in UE (45 Min.) </t>
  </si>
  <si>
    <t xml:space="preserve">Mit oder ohne theatertherapeutischer Berufstätigkeit mindestens 8 Registraturpunke (1 UE = 1 Registraturpunkt)</t>
  </si>
  <si>
    <t xml:space="preserve">Fortbildungen zu (theater-)therapeutischen Inhalten </t>
  </si>
  <si>
    <t xml:space="preserve">Mit theatertherapeutischer Berufstätigkeit mindestens 30 Registraturpunke,
ohne Berufstätigkeit mindestens 50 Registrierungspunkte
(1 UE = 1 Registraturpunkt)</t>
  </si>
  <si>
    <t xml:space="preserve">Erreichte Registrierungspunkte:</t>
  </si>
  <si>
    <r>
      <rPr>
        <sz val="11"/>
        <color theme="1"/>
        <rFont val="Calibri"/>
        <family val="2"/>
        <charset val="1"/>
      </rPr>
      <t xml:space="preserve">Insgesamt zu erreichende Mindestanzahl Registrierungspunkte </t>
    </r>
    <r>
      <rPr>
        <u val="single"/>
        <sz val="11"/>
        <color theme="1"/>
        <rFont val="Calibri"/>
        <family val="2"/>
        <charset val="1"/>
      </rPr>
      <t xml:space="preserve">mit</t>
    </r>
    <r>
      <rPr>
        <sz val="11"/>
        <color theme="1"/>
        <rFont val="Calibri"/>
        <family val="2"/>
        <charset val="1"/>
      </rPr>
      <t xml:space="preserve"> theatertherapeutischer Berufstägigkeit:</t>
    </r>
  </si>
  <si>
    <r>
      <rPr>
        <sz val="11"/>
        <color theme="1"/>
        <rFont val="Calibri"/>
        <family val="2"/>
        <charset val="1"/>
      </rPr>
      <t xml:space="preserve">Insgesamt zu erreichende Mindestanzahl Registrierungspunkte </t>
    </r>
    <r>
      <rPr>
        <u val="single"/>
        <sz val="11"/>
        <color theme="1"/>
        <rFont val="Calibri"/>
        <family val="2"/>
        <charset val="1"/>
      </rPr>
      <t xml:space="preserve">ohne</t>
    </r>
    <r>
      <rPr>
        <sz val="11"/>
        <color theme="1"/>
        <rFont val="Calibri"/>
        <family val="2"/>
        <charset val="1"/>
      </rPr>
      <t xml:space="preserve"> theatertherapeutischer Berufstägigkeit:</t>
    </r>
  </si>
  <si>
    <r>
      <rPr>
        <b val="true"/>
        <sz val="12"/>
        <color rgb="FF000000"/>
        <rFont val="Calibri"/>
        <family val="2"/>
        <charset val="1"/>
      </rPr>
      <t xml:space="preserve">zur ersten Re-Zertifizierung nach 3 Jahren </t>
    </r>
    <r>
      <rPr>
        <b val="true"/>
        <u val="single"/>
        <sz val="12"/>
        <color rgb="FF000000"/>
        <rFont val="Calibri"/>
        <family val="2"/>
        <charset val="1"/>
      </rPr>
      <t xml:space="preserve">mit</t>
    </r>
    <r>
      <rPr>
        <b val="true"/>
        <sz val="12"/>
        <color rgb="FF000000"/>
        <rFont val="Calibri"/>
        <family val="2"/>
        <charset val="1"/>
      </rPr>
      <t xml:space="preserve"> beruflicher Praxis</t>
    </r>
  </si>
  <si>
    <t xml:space="preserve">nach § 8.2 </t>
  </si>
  <si>
    <t xml:space="preserve">Umrechnen</t>
  </si>
  <si>
    <t xml:space="preserve">für erste Re-Zertifizierung verwenden 
(3 Jahre nach der Registratur)</t>
  </si>
  <si>
    <t xml:space="preserve">Monatsmittel nach 36 Mon.:</t>
  </si>
  <si>
    <t xml:space="preserve">Bereich A / Fortbildungen</t>
  </si>
  <si>
    <t xml:space="preserve">Registratur-punkte </t>
  </si>
  <si>
    <r>
      <rPr>
        <b val="true"/>
        <sz val="11"/>
        <color theme="1"/>
        <rFont val="Calibri"/>
        <family val="2"/>
        <charset val="1"/>
      </rPr>
      <t xml:space="preserve">WO </t>
    </r>
    <r>
      <rPr>
        <sz val="11"/>
        <color theme="1"/>
        <rFont val="Calibri"/>
        <family val="2"/>
        <charset val="1"/>
      </rPr>
      <t xml:space="preserve">(Institution, Dozent*in u.ä.)</t>
    </r>
  </si>
  <si>
    <r>
      <rPr>
        <b val="true"/>
        <sz val="11"/>
        <color theme="1"/>
        <rFont val="Calibri"/>
        <family val="2"/>
        <charset val="1"/>
      </rPr>
      <t xml:space="preserve">WANN? </t>
    </r>
    <r>
      <rPr>
        <sz val="11"/>
        <color theme="1"/>
        <rFont val="Calibri"/>
        <family val="2"/>
        <charset val="1"/>
      </rPr>
      <t xml:space="preserve">(von-bis)</t>
    </r>
  </si>
  <si>
    <t xml:space="preserve">UEs</t>
  </si>
  <si>
    <t xml:space="preserve">RP</t>
  </si>
  <si>
    <t xml:space="preserve">mindestens 30 RP (=30 UE)</t>
  </si>
  <si>
    <t xml:space="preserve">Zwischensumme:</t>
  </si>
  <si>
    <t xml:space="preserve">Fortbildungen im künstlerischen Bereich (Theater, Schauspiel, Regie, Dramaturgie, Stimme, Tanz etc.)</t>
  </si>
  <si>
    <t xml:space="preserve">höchstens 23 RP (= 23 UE)</t>
  </si>
  <si>
    <t xml:space="preserve">Insgesamt mindestens 90 RP</t>
  </si>
  <si>
    <t xml:space="preserve">Gesamtsumme:</t>
  </si>
  <si>
    <t xml:space="preserve">Bereich B / Supervision (Reflexion)</t>
  </si>
  <si>
    <t xml:space="preserve">B1: Supervision</t>
  </si>
  <si>
    <t xml:space="preserve">mindestens. 24 RP (= 24 UE)</t>
  </si>
  <si>
    <t xml:space="preserve">B2: Intervision oder 
B3: Theatertherapeutische Selbsterfahrung</t>
  </si>
  <si>
    <r>
      <rPr>
        <b val="true"/>
        <sz val="11"/>
        <color theme="1"/>
        <rFont val="Calibri"/>
        <family val="2"/>
        <charset val="1"/>
      </rPr>
      <t xml:space="preserve">WANN?
</t>
    </r>
    <r>
      <rPr>
        <sz val="11"/>
        <color theme="1"/>
        <rFont val="Calibri"/>
        <family val="2"/>
        <charset val="1"/>
      </rPr>
      <t xml:space="preserve">(von-bis)</t>
    </r>
  </si>
  <si>
    <t xml:space="preserve">Achtung: 1 RP = 2 Ues (1,5 Std.), höchstens 24 RP</t>
  </si>
  <si>
    <t xml:space="preserve">Insgesamt mindestens 24 RP</t>
  </si>
  <si>
    <t xml:space="preserve">Gesamt:</t>
  </si>
  <si>
    <t xml:space="preserve">C: Forschung, Lehre, Publikationen</t>
  </si>
  <si>
    <r>
      <rPr>
        <b val="true"/>
        <sz val="12"/>
        <color theme="1"/>
        <rFont val="Calibri"/>
        <family val="2"/>
        <charset val="1"/>
      </rPr>
      <t xml:space="preserve">WO </t>
    </r>
    <r>
      <rPr>
        <sz val="11"/>
        <color theme="1"/>
        <rFont val="Calibri"/>
        <family val="2"/>
        <charset val="1"/>
      </rPr>
      <t xml:space="preserve">(Institution, Dozent*in u.ä.)</t>
    </r>
  </si>
  <si>
    <r>
      <rPr>
        <b val="true"/>
        <sz val="12"/>
        <color theme="1"/>
        <rFont val="Calibri"/>
        <family val="2"/>
        <charset val="1"/>
      </rPr>
      <t xml:space="preserve">WANN?
</t>
    </r>
    <r>
      <rPr>
        <sz val="11"/>
        <color theme="1"/>
        <rFont val="Calibri"/>
        <family val="2"/>
        <charset val="1"/>
      </rPr>
      <t xml:space="preserve">(von-bis)</t>
    </r>
  </si>
  <si>
    <t xml:space="preserve">Vorträge </t>
  </si>
  <si>
    <t xml:space="preserve">max. 15 RP (max. 5 RP pro Jahr)</t>
  </si>
  <si>
    <t xml:space="preserve">Mitarbeit in theatertherapeutischen Forschungsprojekten</t>
  </si>
  <si>
    <t xml:space="preserve">max. 30 RP (10 RP pro Jahr)</t>
  </si>
  <si>
    <t xml:space="preserve">Veröffentlichungen (Artikel / Buchkapitel)</t>
  </si>
  <si>
    <t xml:space="preserve">Veröffentlichungen (Buch zu Theatertherapie)</t>
  </si>
  <si>
    <t xml:space="preserve">max. 60 RP (20 RP pro Jahr)</t>
  </si>
  <si>
    <t xml:space="preserve">Teilnahme an Forschungsrunden des R-ITT</t>
  </si>
  <si>
    <t xml:space="preserve">1 RP pro Treffen, max. 15 RP (3 RP/Jahr)</t>
  </si>
  <si>
    <t xml:space="preserve">Anzahl Treffen</t>
  </si>
  <si>
    <t xml:space="preserve">maximal 24 RP</t>
  </si>
  <si>
    <t xml:space="preserve">D: Berufspolitik und Vernetzung</t>
  </si>
  <si>
    <t xml:space="preserve">Funktion / Anzahl / Thema</t>
  </si>
  <si>
    <t xml:space="preserve">Gewählte Vertretung der DGfT</t>
  </si>
  <si>
    <t xml:space="preserve">max. 30 RP (10 RP pro jahr)</t>
  </si>
  <si>
    <t xml:space="preserve">Zeitraum</t>
  </si>
  <si>
    <t xml:space="preserve">Arbeit in kooperierenden Verbänden</t>
  </si>
  <si>
    <t xml:space="preserve">Besuch Mitgliederversammlungen nicht Mandatsträger</t>
  </si>
  <si>
    <t xml:space="preserve">1 RP pro Treffen, max. 9 RP (3 RP/Jahr)</t>
  </si>
  <si>
    <t xml:space="preserve">Mitarbeit in Arbeitsgruppen der DGfT</t>
  </si>
  <si>
    <t xml:space="preserve">Organisation/Leitung von Netzwerktreffen</t>
  </si>
  <si>
    <t xml:space="preserve">1 RP pro Treffen, max. 12 RP (4 RP/Jahr)</t>
  </si>
  <si>
    <t xml:space="preserve">maximal 36 RP</t>
  </si>
  <si>
    <t xml:space="preserve">Zu erreichende Mindestanzahl Registrierungspunkte insgesamt:</t>
  </si>
  <si>
    <r>
      <rPr>
        <b val="true"/>
        <sz val="12"/>
        <color rgb="FF000000"/>
        <rFont val="Calibri"/>
        <family val="2"/>
        <charset val="1"/>
      </rPr>
      <t xml:space="preserve">zur ersten Re-Zertifizierung nach 3 Jahren </t>
    </r>
    <r>
      <rPr>
        <b val="true"/>
        <u val="single"/>
        <sz val="12"/>
        <color rgb="FF000000"/>
        <rFont val="Calibri"/>
        <family val="2"/>
        <charset val="1"/>
      </rPr>
      <t xml:space="preserve">ohne</t>
    </r>
    <r>
      <rPr>
        <b val="true"/>
        <sz val="12"/>
        <color rgb="FF000000"/>
        <rFont val="Calibri"/>
        <family val="2"/>
        <charset val="1"/>
      </rPr>
      <t xml:space="preserve"> beruflicher Praxis</t>
    </r>
  </si>
  <si>
    <t xml:space="preserve">nach § 8 - 8.1  </t>
  </si>
  <si>
    <t xml:space="preserve">mindestens 70 RP (=70 UE)</t>
  </si>
  <si>
    <t xml:space="preserve">Insgesamt mindestens 150 RP</t>
  </si>
  <si>
    <t xml:space="preserve">mindestens. 12 RP (= 12 UE)</t>
  </si>
  <si>
    <t xml:space="preserve">Achtung: 1 RP = 2 Ues (1,5 Std.)</t>
  </si>
  <si>
    <t xml:space="preserve">WANN?
(von-bis)</t>
  </si>
  <si>
    <t xml:space="preserve">zur forlaufenden Re-Zertifizierung (5 Jahre nach der ersten Re-Zertifizierung)</t>
  </si>
  <si>
    <t xml:space="preserve">nach § 8.3  </t>
  </si>
  <si>
    <t xml:space="preserve">Monatsmittel nach 60 Mon.:</t>
  </si>
  <si>
    <t xml:space="preserve">mindestens 50 RP (=50 UE)</t>
  </si>
  <si>
    <t xml:space="preserve">höchstens 38 RP (= 38 UE)</t>
  </si>
  <si>
    <r>
      <rPr>
        <b val="true"/>
        <sz val="11"/>
        <color theme="1"/>
        <rFont val="Calibri"/>
        <family val="2"/>
        <charset val="1"/>
      </rPr>
      <t xml:space="preserve">mindestens.</t>
    </r>
    <r>
      <rPr>
        <b val="true"/>
        <sz val="11"/>
        <color rgb="FFFF0000"/>
        <rFont val="Calibri"/>
        <family val="2"/>
        <charset val="1"/>
      </rPr>
      <t xml:space="preserve"> </t>
    </r>
    <r>
      <rPr>
        <b val="true"/>
        <sz val="11"/>
        <rFont val="Calibri"/>
        <family val="2"/>
        <charset val="1"/>
      </rPr>
      <t xml:space="preserve">40 </t>
    </r>
    <r>
      <rPr>
        <b val="true"/>
        <sz val="11"/>
        <color theme="1"/>
        <rFont val="Calibri"/>
        <family val="2"/>
        <charset val="1"/>
      </rPr>
      <t xml:space="preserve">RP (= 40 UE)</t>
    </r>
  </si>
  <si>
    <r>
      <rPr>
        <b val="true"/>
        <sz val="11"/>
        <color theme="1"/>
        <rFont val="Calibri"/>
        <family val="2"/>
        <charset val="1"/>
      </rPr>
      <t xml:space="preserve">Achtung: 1 RP = 2 Ues (1,5 Std.), höchstens </t>
    </r>
    <r>
      <rPr>
        <b val="true"/>
        <sz val="11"/>
        <rFont val="Calibri"/>
        <family val="2"/>
        <charset val="1"/>
      </rPr>
      <t xml:space="preserve">40 R</t>
    </r>
    <r>
      <rPr>
        <b val="true"/>
        <sz val="11"/>
        <color theme="1"/>
        <rFont val="Calibri"/>
        <family val="2"/>
        <charset val="1"/>
      </rPr>
      <t xml:space="preserve">P</t>
    </r>
  </si>
  <si>
    <t xml:space="preserve">Insgesamt mindestens 40 RP</t>
  </si>
  <si>
    <t xml:space="preserve">max. 25 RP (max. 5 RP pro Jahr)</t>
  </si>
  <si>
    <t xml:space="preserve">max. 50 RP (10 RP pro Jahr)</t>
  </si>
  <si>
    <t xml:space="preserve">max. 100 RP (20 RP pro Jahr)</t>
  </si>
  <si>
    <t xml:space="preserve">max. 50 RP (10 RP pro jahr)</t>
  </si>
  <si>
    <t xml:space="preserve">1 RP pro Treffen, max. 20 RP (4 RP/Jahr)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</si>
</sst>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#,##0.00"/>
    <numFmt numFmtId="168" formatCode="0.00"/>
    <numFmt numFmtId="169" formatCode="General"/>
    <numFmt numFmtId="170" formatCode="0.0"/>
    <numFmt numFmtId="171" formatCode="0"/>
  </numFmts>
  <fonts count="32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12"/>
      <color theme="0"/>
      <name val="Calibri"/>
      <family val="2"/>
      <charset val="1"/>
    </font>
    <font>
      <sz val="10"/>
      <color theme="0"/>
      <name val="Calibri"/>
      <family val="2"/>
      <charset val="1"/>
    </font>
    <font>
      <b val="true"/>
      <sz val="10"/>
      <color theme="1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sz val="20"/>
      <color theme="1"/>
      <name val="Calibri"/>
      <family val="2"/>
      <charset val="1"/>
    </font>
    <font>
      <i val="true"/>
      <sz val="10"/>
      <color theme="1"/>
      <name val="Calibri"/>
      <family val="2"/>
      <charset val="1"/>
    </font>
    <font>
      <sz val="16"/>
      <color theme="1"/>
      <name val="Calibri"/>
      <family val="2"/>
      <charset val="1"/>
    </font>
    <font>
      <b val="true"/>
      <sz val="10"/>
      <color rgb="FF548135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u val="single"/>
      <sz val="11"/>
      <color theme="1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u val="single"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theme="1"/>
      <name val="Calibri"/>
      <family val="0"/>
    </font>
    <font>
      <sz val="11"/>
      <color theme="1"/>
      <name val="Calibri"/>
      <family val="0"/>
    </font>
    <font>
      <b val="true"/>
      <u val="single"/>
      <sz val="12"/>
      <color rgb="FF000000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trike val="true"/>
      <sz val="11"/>
      <color theme="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/>
        <bgColor rgb="FF666699"/>
      </patternFill>
    </fill>
    <fill>
      <patternFill patternType="solid">
        <fgColor rgb="FFD8D8D8"/>
        <bgColor rgb="FFD9E2F3"/>
      </patternFill>
    </fill>
    <fill>
      <patternFill patternType="solid">
        <fgColor rgb="FFD9E2F3"/>
        <bgColor rgb="FFD8D8D8"/>
      </patternFill>
    </fill>
    <fill>
      <patternFill patternType="solid">
        <fgColor rgb="FFB4C6E7"/>
        <bgColor rgb="FFD8D8D8"/>
      </patternFill>
    </fill>
    <fill>
      <patternFill patternType="solid">
        <fgColor rgb="FFFFD965"/>
        <bgColor rgb="FFFFE598"/>
      </patternFill>
    </fill>
    <fill>
      <patternFill patternType="solid">
        <fgColor rgb="FFF4B083"/>
        <bgColor rgb="FFFFD965"/>
      </patternFill>
    </fill>
    <fill>
      <patternFill patternType="solid">
        <fgColor rgb="FFA8D08D"/>
        <bgColor rgb="FFC5E0B3"/>
      </patternFill>
    </fill>
    <fill>
      <patternFill patternType="solid">
        <fgColor rgb="FFFEF2CB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E598"/>
        <bgColor rgb="FFFFD965"/>
      </patternFill>
    </fill>
    <fill>
      <patternFill patternType="solid">
        <fgColor rgb="FFC5E0B3"/>
        <bgColor rgb="FFD8D8D8"/>
      </patternFill>
    </fill>
  </fills>
  <borders count="4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>
        <color rgb="FF800000"/>
      </right>
      <top style="medium"/>
      <bottom style="thin"/>
      <diagonal/>
    </border>
    <border diagonalUp="false" diagonalDown="false">
      <left style="thin">
        <color rgb="FF800000"/>
      </left>
      <right style="thin">
        <color rgb="FF800000"/>
      </right>
      <top style="medium"/>
      <bottom style="thin"/>
      <diagonal/>
    </border>
    <border diagonalUp="false" diagonalDown="false">
      <left style="thin">
        <color rgb="FF800000"/>
      </left>
      <right style="thin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7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6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7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8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9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6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8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10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1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7" fillId="1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11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1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6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8" fillId="6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8" fillId="11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6" borderId="2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8" fillId="6" borderId="2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7" fillId="6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1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1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1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7" fillId="1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1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7" fillId="1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1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6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7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1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1" fontId="1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8" fillId="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4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4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8" fillId="4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4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8" fillId="4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8" fillId="7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7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7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7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4" borderId="3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8" fillId="4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8" fillId="4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4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1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4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7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7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7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8" fillId="7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4" borderId="3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8" fillId="7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4" borderId="4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0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7" fillId="4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0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7" fillId="1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7" fillId="1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1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0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7" fillId="10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7" fillId="10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7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1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1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7" fillId="1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1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8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8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8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7" fillId="8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8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8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8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8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8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8" fillId="8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8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13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13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13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7" fillId="1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1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3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13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8" fillId="1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8" fillId="13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6">
    <dxf>
      <fill>
        <patternFill>
          <bgColor rgb="FFFF6969"/>
        </patternFill>
      </fill>
    </dxf>
    <dxf>
      <fill>
        <patternFill>
          <bgColor rgb="FFA8D08D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FF6969"/>
        </patternFill>
      </fill>
    </dxf>
    <dxf>
      <fill>
        <patternFill>
          <bgColor rgb="FFA8D08D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FF6969"/>
        </patternFill>
      </fill>
    </dxf>
    <dxf>
      <fill>
        <patternFill>
          <bgColor rgb="FFA8D08D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  <dxf>
      <fill>
        <patternFill>
          <bgColor rgb="FFA8D08D"/>
        </patternFill>
      </fill>
    </dxf>
    <dxf>
      <fill>
        <patternFill>
          <bgColor rgb="FFFF7C8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B4C6E7"/>
      <rgbColor rgb="FF808080"/>
      <rgbColor rgb="FF9999FF"/>
      <rgbColor rgb="FF993366"/>
      <rgbColor rgb="FFFEF2CB"/>
      <rgbColor rgb="FFF2F2F2"/>
      <rgbColor rgb="FF660066"/>
      <rgbColor rgb="FFFF7C80"/>
      <rgbColor rgb="FF0563C1"/>
      <rgbColor rgb="FFD8D8D8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D9E2F3"/>
      <rgbColor rgb="FFC5E0B3"/>
      <rgbColor rgb="FFFFD965"/>
      <rgbColor rgb="FFA8D08D"/>
      <rgbColor rgb="FFF4B083"/>
      <rgbColor rgb="FFCC99FF"/>
      <rgbColor rgb="FFFFE598"/>
      <rgbColor rgb="FF4472C4"/>
      <rgbColor rgb="FF33CCCC"/>
      <rgbColor rgb="FF99CC00"/>
      <rgbColor rgb="FFFFCC00"/>
      <rgbColor rgb="FFFF9900"/>
      <rgbColor rgb="FFFF696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0</xdr:colOff>
      <xdr:row>13</xdr:row>
      <xdr:rowOff>9360</xdr:rowOff>
    </xdr:from>
    <xdr:to>
      <xdr:col>12</xdr:col>
      <xdr:colOff>104760</xdr:colOff>
      <xdr:row>18</xdr:row>
      <xdr:rowOff>161280</xdr:rowOff>
    </xdr:to>
    <xdr:sp>
      <xdr:nvSpPr>
        <xdr:cNvPr id="0" name="Shape 3"/>
        <xdr:cNvSpPr/>
      </xdr:nvSpPr>
      <xdr:spPr>
        <a:xfrm>
          <a:off x="10001880" y="5848200"/>
          <a:ext cx="3333240" cy="1390320"/>
        </a:xfrm>
        <a:prstGeom prst="rect">
          <a:avLst/>
        </a:prstGeom>
        <a:solidFill>
          <a:srgbClr val="fee599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Hinweis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:</a:t>
          </a:r>
          <a:br/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Bitte die Zeiten immer in Stunden  (60 Min) eintragen und dabei auf das nächste Viertel aufrunden: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1/4 Std. = 0,25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1/2 Std. = 0,5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3/4 Std. = 0,75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Zum Umrechnen von UEs in Std. hilft der Umrechner:</a:t>
          </a:r>
          <a:endParaRPr b="0" lang="de-DE" sz="1100" strike="noStrike" u="none">
            <a:uFillTx/>
            <a:latin typeface="Times New Roman"/>
          </a:endParaRPr>
        </a:p>
      </xdr:txBody>
    </xdr:sp>
    <xdr:clientData/>
  </xdr:twoCellAnchor>
  <xdr:twoCellAnchor editAs="oneCell">
    <xdr:from>
      <xdr:col>8</xdr:col>
      <xdr:colOff>6120</xdr:colOff>
      <xdr:row>31</xdr:row>
      <xdr:rowOff>127080</xdr:rowOff>
    </xdr:from>
    <xdr:to>
      <xdr:col>11</xdr:col>
      <xdr:colOff>365760</xdr:colOff>
      <xdr:row>36</xdr:row>
      <xdr:rowOff>165960</xdr:rowOff>
    </xdr:to>
    <xdr:sp>
      <xdr:nvSpPr>
        <xdr:cNvPr id="1" name="Shape 4"/>
        <xdr:cNvSpPr/>
      </xdr:nvSpPr>
      <xdr:spPr>
        <a:xfrm>
          <a:off x="10008000" y="10233000"/>
          <a:ext cx="2781000" cy="1115280"/>
        </a:xfrm>
        <a:prstGeom prst="rect">
          <a:avLst/>
        </a:prstGeom>
        <a:solidFill>
          <a:srgbClr val="fee599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Hinweis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:</a:t>
          </a:r>
          <a:br/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Zeiten für die Bereiche A - E werden in </a:t>
          </a: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Unterrichtseinheiten (45 Minuten)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 angegeben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Zum Umrechnen von Stunden in UEs  hilft der Umrechner:</a:t>
          </a:r>
          <a:endParaRPr b="0" lang="de-DE" sz="1100" strike="noStrike" u="none">
            <a:uFillTx/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0</xdr:colOff>
      <xdr:row>4</xdr:row>
      <xdr:rowOff>85680</xdr:rowOff>
    </xdr:from>
    <xdr:to>
      <xdr:col>11</xdr:col>
      <xdr:colOff>21240</xdr:colOff>
      <xdr:row>10</xdr:row>
      <xdr:rowOff>152280</xdr:rowOff>
    </xdr:to>
    <xdr:sp>
      <xdr:nvSpPr>
        <xdr:cNvPr id="2" name="Shape 5"/>
        <xdr:cNvSpPr/>
      </xdr:nvSpPr>
      <xdr:spPr>
        <a:xfrm>
          <a:off x="9559800" y="1076400"/>
          <a:ext cx="3225600" cy="1552320"/>
        </a:xfrm>
        <a:prstGeom prst="rect">
          <a:avLst/>
        </a:prstGeom>
        <a:solidFill>
          <a:srgbClr val="fee599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Hinweis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: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Theatertherapeutische Praxis wird in </a:t>
          </a: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Stunden </a:t>
          </a:r>
          <a:br/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(60 Minuten) 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angegeben. Dabei auf das nächste Viertel aufrunden: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1/4 Std. = 0,25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1/2 Std. = 0,5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3/4 Std. = 0,75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Zum Umrechnen von UEs in Std. hilft der Umrechner:</a:t>
          </a:r>
          <a:endParaRPr b="0" lang="de-DE" sz="1100" strike="noStrike" u="none">
            <a:uFillTx/>
            <a:latin typeface="Times New Roman"/>
          </a:endParaRPr>
        </a:p>
      </xdr:txBody>
    </xdr:sp>
    <xdr:clientData/>
  </xdr:twoCellAnchor>
  <xdr:twoCellAnchor editAs="oneCell">
    <xdr:from>
      <xdr:col>6</xdr:col>
      <xdr:colOff>279360</xdr:colOff>
      <xdr:row>26</xdr:row>
      <xdr:rowOff>158760</xdr:rowOff>
    </xdr:from>
    <xdr:to>
      <xdr:col>11</xdr:col>
      <xdr:colOff>63360</xdr:colOff>
      <xdr:row>30</xdr:row>
      <xdr:rowOff>3240</xdr:rowOff>
    </xdr:to>
    <xdr:sp>
      <xdr:nvSpPr>
        <xdr:cNvPr id="3" name="Shape 6"/>
        <xdr:cNvSpPr/>
      </xdr:nvSpPr>
      <xdr:spPr>
        <a:xfrm>
          <a:off x="9551160" y="6502320"/>
          <a:ext cx="3276360" cy="875880"/>
        </a:xfrm>
        <a:prstGeom prst="rect">
          <a:avLst/>
        </a:prstGeom>
        <a:solidFill>
          <a:srgbClr val="fee599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Hinweis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:</a:t>
          </a:r>
          <a:br/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Zeiten für die Bereiche A - E werden in </a:t>
          </a: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Unterrichtseinheiten (45 Minuten)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 angegeben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Zum Umrechnen von Std. in UEs  hilft der Umrechner:</a:t>
          </a:r>
          <a:endParaRPr b="0" lang="de-DE" sz="1100" strike="noStrike" u="none">
            <a:uFillTx/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279360</xdr:colOff>
      <xdr:row>28</xdr:row>
      <xdr:rowOff>156240</xdr:rowOff>
    </xdr:from>
    <xdr:to>
      <xdr:col>11</xdr:col>
      <xdr:colOff>63360</xdr:colOff>
      <xdr:row>32</xdr:row>
      <xdr:rowOff>41400</xdr:rowOff>
    </xdr:to>
    <xdr:sp>
      <xdr:nvSpPr>
        <xdr:cNvPr id="4" name="Shape 8"/>
        <xdr:cNvSpPr/>
      </xdr:nvSpPr>
      <xdr:spPr>
        <a:xfrm>
          <a:off x="9551160" y="1930320"/>
          <a:ext cx="3276360" cy="875880"/>
        </a:xfrm>
        <a:prstGeom prst="rect">
          <a:avLst/>
        </a:prstGeom>
        <a:solidFill>
          <a:srgbClr val="fee599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Hinweis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:</a:t>
          </a:r>
          <a:br/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Zeiten für die Bereiche A - E werden in </a:t>
          </a: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Unterrichtseinheiten (45 Minuten)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 angegeben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Zum Umrechnen von Std. in UEs  hilft der Umrechner:</a:t>
          </a:r>
          <a:endParaRPr b="0" lang="de-DE" sz="1100" strike="noStrike" u="none">
            <a:uFillTx/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0</xdr:colOff>
      <xdr:row>4</xdr:row>
      <xdr:rowOff>85680</xdr:rowOff>
    </xdr:from>
    <xdr:to>
      <xdr:col>11</xdr:col>
      <xdr:colOff>102960</xdr:colOff>
      <xdr:row>10</xdr:row>
      <xdr:rowOff>152280</xdr:rowOff>
    </xdr:to>
    <xdr:sp>
      <xdr:nvSpPr>
        <xdr:cNvPr id="5" name="Shape 9"/>
        <xdr:cNvSpPr/>
      </xdr:nvSpPr>
      <xdr:spPr>
        <a:xfrm>
          <a:off x="9559800" y="1076400"/>
          <a:ext cx="3307320" cy="1552320"/>
        </a:xfrm>
        <a:prstGeom prst="rect">
          <a:avLst/>
        </a:prstGeom>
        <a:solidFill>
          <a:srgbClr val="fee599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Hinweis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: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Theatertherapeutische Praxis wird in </a:t>
          </a: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Stunden </a:t>
          </a:r>
          <a:br/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(60 Minuten) 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angegeben. Dabei auf das nächste Viertel aufrunden: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1/4 Std. = 0,25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1/2 Std. = 0,5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3/4 Std. = 0,75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Zum Umrechnen von UEs in Std. hilft der Umrechner:</a:t>
          </a:r>
          <a:endParaRPr b="0" lang="de-DE" sz="1100" strike="noStrike" u="none">
            <a:uFillTx/>
            <a:latin typeface="Times New Roman"/>
          </a:endParaRPr>
        </a:p>
      </xdr:txBody>
    </xdr:sp>
    <xdr:clientData/>
  </xdr:twoCellAnchor>
  <xdr:twoCellAnchor editAs="oneCell">
    <xdr:from>
      <xdr:col>7</xdr:col>
      <xdr:colOff>0</xdr:colOff>
      <xdr:row>26</xdr:row>
      <xdr:rowOff>143640</xdr:rowOff>
    </xdr:from>
    <xdr:to>
      <xdr:col>11</xdr:col>
      <xdr:colOff>72000</xdr:colOff>
      <xdr:row>29</xdr:row>
      <xdr:rowOff>235800</xdr:rowOff>
    </xdr:to>
    <xdr:sp>
      <xdr:nvSpPr>
        <xdr:cNvPr id="6" name="Shape 10"/>
        <xdr:cNvSpPr/>
      </xdr:nvSpPr>
      <xdr:spPr>
        <a:xfrm>
          <a:off x="9559800" y="6487200"/>
          <a:ext cx="3276360" cy="875880"/>
        </a:xfrm>
        <a:prstGeom prst="rect">
          <a:avLst/>
        </a:prstGeom>
        <a:solidFill>
          <a:srgbClr val="fee599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Hinweis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:</a:t>
          </a:r>
          <a:br/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Zeiten für die Bereiche A - E werden in </a:t>
          </a:r>
          <a:r>
            <a:rPr b="1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Unterrichtseinheiten (45 Minuten)</a:t>
          </a: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 angegeben</a:t>
          </a:r>
          <a:endParaRPr b="0" lang="de-DE" sz="1100" strike="noStrike" u="none"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uFillTx/>
              <a:latin typeface="Calibri"/>
              <a:ea typeface="Calibri"/>
            </a:rPr>
            <a:t>Zum Umrechnen von Std. in UEs  hilft der Umrechner:</a:t>
          </a:r>
          <a:endParaRPr b="0" lang="de-DE" sz="11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1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6" activeCellId="0" sqref="F6"/>
    </sheetView>
  </sheetViews>
  <sheetFormatPr defaultColWidth="14.453125" defaultRowHeight="15" zeroHeight="false" outlineLevelRow="0" outlineLevelCol="0"/>
  <cols>
    <col collapsed="false" customWidth="true" hidden="false" outlineLevel="0" max="1" min="1" style="0" width="2.27"/>
    <col collapsed="false" customWidth="true" hidden="false" outlineLevel="0" max="2" min="2" style="0" width="5.73"/>
    <col collapsed="false" customWidth="true" hidden="false" outlineLevel="0" max="3" min="3" style="0" width="4.09"/>
    <col collapsed="false" customWidth="true" hidden="false" outlineLevel="0" max="4" min="4" style="0" width="6.27"/>
    <col collapsed="false" customWidth="true" hidden="false" outlineLevel="0" max="5" min="5" style="0" width="5.27"/>
    <col collapsed="false" customWidth="true" hidden="false" outlineLevel="0" max="6" min="6" style="0" width="56.82"/>
    <col collapsed="false" customWidth="true" hidden="false" outlineLevel="0" max="7" min="7" style="0" width="2.54"/>
    <col collapsed="false" customWidth="true" hidden="false" outlineLevel="0" max="8" min="8" style="0" width="42.09"/>
    <col collapsed="false" customWidth="true" hidden="false" outlineLevel="0" max="26" min="9" style="0" width="11.45"/>
  </cols>
  <sheetData>
    <row r="1" customFormat="false" ht="19.7" hidden="false" customHeight="false" outlineLevel="0" collapsed="false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2.75" hidden="false" customHeight="true" outlineLevel="0" collapsed="false">
      <c r="A2" s="1"/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2.75" hidden="false" customHeight="true" outlineLevel="0" collapsed="false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21.75" hidden="false" customHeight="true" outlineLevel="0" collapsed="false">
      <c r="A4" s="4"/>
      <c r="B4" s="5" t="s">
        <v>2</v>
      </c>
      <c r="C4" s="6"/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21.75" hidden="false" customHeight="true" outlineLevel="0" collapsed="false">
      <c r="A5" s="7"/>
      <c r="B5" s="8" t="s">
        <v>3</v>
      </c>
      <c r="C5" s="9"/>
      <c r="D5" s="9"/>
      <c r="E5" s="9"/>
      <c r="F5" s="1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customFormat="false" ht="21.75" hidden="false" customHeight="true" outlineLevel="0" collapsed="false">
      <c r="A6" s="7"/>
      <c r="B6" s="11" t="s">
        <v>4</v>
      </c>
      <c r="C6" s="12"/>
      <c r="D6" s="12"/>
      <c r="E6" s="13"/>
      <c r="F6" s="14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customFormat="false" ht="21.75" hidden="false" customHeight="true" outlineLevel="0" collapsed="false">
      <c r="A7" s="7"/>
      <c r="B7" s="11" t="s">
        <v>5</v>
      </c>
      <c r="C7" s="12"/>
      <c r="D7" s="12"/>
      <c r="E7" s="13"/>
      <c r="F7" s="14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customFormat="false" ht="42" hidden="false" customHeight="true" outlineLevel="0" collapsed="false">
      <c r="A8" s="7"/>
      <c r="B8" s="11" t="s">
        <v>6</v>
      </c>
      <c r="C8" s="12"/>
      <c r="D8" s="12"/>
      <c r="E8" s="13"/>
      <c r="F8" s="14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customFormat="false" ht="21.75" hidden="false" customHeight="true" outlineLevel="0" collapsed="false">
      <c r="A9" s="7"/>
      <c r="B9" s="11" t="s">
        <v>7</v>
      </c>
      <c r="C9" s="12"/>
      <c r="D9" s="12"/>
      <c r="E9" s="13"/>
      <c r="F9" s="1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customFormat="false" ht="21.75" hidden="false" customHeight="true" outlineLevel="0" collapsed="false">
      <c r="A10" s="7"/>
      <c r="B10" s="11" t="s">
        <v>8</v>
      </c>
      <c r="C10" s="12"/>
      <c r="D10" s="12"/>
      <c r="E10" s="13"/>
      <c r="F10" s="1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customFormat="false" ht="21.75" hidden="false" customHeight="true" outlineLevel="0" collapsed="false">
      <c r="A11" s="7"/>
      <c r="B11" s="11" t="s">
        <v>9</v>
      </c>
      <c r="C11" s="12"/>
      <c r="D11" s="12"/>
      <c r="E11" s="13"/>
      <c r="F11" s="1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customFormat="false" ht="42.75" hidden="false" customHeight="true" outlineLevel="0" collapsed="false">
      <c r="A12" s="7"/>
      <c r="B12" s="16" t="s">
        <v>10</v>
      </c>
      <c r="C12" s="16"/>
      <c r="D12" s="16"/>
      <c r="E12" s="16"/>
      <c r="F12" s="15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customFormat="false" ht="21.75" hidden="false" customHeight="true" outlineLevel="0" collapsed="false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customFormat="false" ht="21.75" hidden="false" customHeight="true" outlineLevel="0" collapsed="false">
      <c r="A14" s="7"/>
      <c r="B14" s="7"/>
      <c r="C14" s="7"/>
      <c r="D14" s="7"/>
      <c r="E14" s="7"/>
      <c r="F14" s="7"/>
      <c r="G14" s="7"/>
      <c r="H14" s="17" t="s">
        <v>11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customFormat="false" ht="21.75" hidden="false" customHeight="true" outlineLevel="0" collapsed="false">
      <c r="A15" s="4"/>
      <c r="B15" s="18" t="s">
        <v>12</v>
      </c>
      <c r="C15" s="18"/>
      <c r="D15" s="18"/>
      <c r="E15" s="18"/>
      <c r="F15" s="18"/>
      <c r="G15" s="4"/>
      <c r="H15" s="19" t="s">
        <v>13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customFormat="false" ht="21.75" hidden="false" customHeight="tru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customFormat="false" ht="21.75" hidden="false" customHeight="true" outlineLevel="0" collapsed="false">
      <c r="A17" s="7"/>
      <c r="B17" s="18" t="s">
        <v>14</v>
      </c>
      <c r="C17" s="20"/>
      <c r="D17" s="20"/>
      <c r="E17" s="20"/>
      <c r="F17" s="2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customFormat="false" ht="14.25" hidden="false" customHeight="true" outlineLevel="0" collapsed="false">
      <c r="A18" s="7"/>
      <c r="B18" s="7"/>
      <c r="C18" s="7"/>
      <c r="D18" s="7"/>
      <c r="E18" s="7"/>
      <c r="F18" s="7"/>
      <c r="G18" s="7"/>
      <c r="H18" s="21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customFormat="false" ht="29.25" hidden="false" customHeight="true" outlineLevel="0" collapsed="false">
      <c r="A19" s="7"/>
      <c r="B19" s="22"/>
      <c r="C19" s="23" t="s">
        <v>15</v>
      </c>
      <c r="D19" s="23"/>
      <c r="E19" s="23"/>
      <c r="F19" s="23"/>
      <c r="G19" s="24"/>
      <c r="H19" s="21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customFormat="false" ht="21.75" hidden="false" customHeight="true" outlineLevel="0" collapsed="false">
      <c r="A20" s="7"/>
      <c r="B20" s="7"/>
      <c r="C20" s="25"/>
      <c r="D20" s="26" t="s">
        <v>16</v>
      </c>
      <c r="E20" s="7"/>
      <c r="F20" s="7"/>
      <c r="G20" s="7"/>
      <c r="H20" s="27" t="s">
        <v>17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customFormat="false" ht="21.75" hidden="false" customHeight="true" outlineLevel="0" collapsed="false">
      <c r="A21" s="7"/>
      <c r="B21" s="7"/>
      <c r="C21" s="25"/>
      <c r="D21" s="26" t="s">
        <v>18</v>
      </c>
      <c r="E21" s="7"/>
      <c r="F21" s="7"/>
      <c r="G21" s="7"/>
      <c r="H21" s="28" t="s">
        <v>19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customFormat="false" ht="13.5" hidden="false" customHeight="true" outlineLevel="0" collapsed="false">
      <c r="A22" s="7"/>
      <c r="B22" s="7"/>
      <c r="C22" s="7"/>
      <c r="D22" s="7"/>
      <c r="E22" s="7"/>
      <c r="F22" s="7"/>
      <c r="G22" s="7"/>
      <c r="H22" s="29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customFormat="false" ht="29.25" hidden="false" customHeight="true" outlineLevel="0" collapsed="false">
      <c r="A23" s="7"/>
      <c r="B23" s="22"/>
      <c r="C23" s="26" t="s">
        <v>20</v>
      </c>
      <c r="D23" s="30"/>
      <c r="E23" s="30"/>
      <c r="F23" s="30"/>
      <c r="G23" s="30"/>
      <c r="H23" s="31" t="s">
        <v>21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customFormat="false" ht="21.75" hidden="false" customHeight="tru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customFormat="false" ht="21.75" hidden="false" customHeight="tru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customFormat="false" ht="21.75" hidden="false" customHeight="tru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customFormat="false" ht="21.75" hidden="false" customHeight="tru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customFormat="false" ht="12.75" hidden="false" customHeight="tru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customFormat="false" ht="12.75" hidden="false" customHeight="tru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customFormat="false" ht="12.75" hidden="false" customHeight="true" outlineLevel="0" collapsed="false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customFormat="false" ht="12.75" hidden="false" customHeight="true" outlineLevel="0" collapsed="false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customFormat="false" ht="12.75" hidden="false" customHeight="true" outlineLevel="0" collapsed="false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customFormat="false" ht="12.75" hidden="false" customHeight="true" outlineLevel="0" collapsed="false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customFormat="false" ht="12.75" hidden="false" customHeight="true" outlineLevel="0" collapsed="false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customFormat="false" ht="12.75" hidden="false" customHeight="tru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customFormat="false" ht="12.75" hidden="false" customHeight="tru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customFormat="false" ht="12.75" hidden="false" customHeight="tru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customFormat="false" ht="12.75" hidden="false" customHeight="tru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customFormat="false" ht="12.75" hidden="false" customHeight="tru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customFormat="false" ht="12.75" hidden="false" customHeight="tru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customFormat="false" ht="12.75" hidden="false" customHeight="tru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customFormat="false" ht="12.75" hidden="false" customHeight="true" outlineLevel="0" collapsed="false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customFormat="false" ht="12.75" hidden="false" customHeight="true" outlineLevel="0" collapsed="false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customFormat="false" ht="12.75" hidden="false" customHeight="true" outlineLevel="0" collapsed="false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customFormat="false" ht="12.75" hidden="false" customHeight="true" outlineLevel="0" collapsed="false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customFormat="false" ht="12.75" hidden="false" customHeight="true" outlineLevel="0" collapsed="false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customFormat="false" ht="12.75" hidden="false" customHeight="true" outlineLevel="0" collapsed="false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customFormat="false" ht="12.75" hidden="false" customHeight="true" outlineLevel="0" collapsed="false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customFormat="false" ht="12.75" hidden="false" customHeight="true" outlineLevel="0" collapsed="false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customFormat="false" ht="12.75" hidden="false" customHeight="true" outlineLevel="0" collapsed="false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customFormat="false" ht="12.75" hidden="false" customHeight="true" outlineLevel="0" collapsed="false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customFormat="false" ht="12.75" hidden="false" customHeight="true" outlineLevel="0" collapsed="false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customFormat="false" ht="12.75" hidden="false" customHeight="true" outlineLevel="0" collapsed="false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customFormat="false" ht="12.75" hidden="false" customHeight="true" outlineLevel="0" collapsed="false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customFormat="false" ht="12.75" hidden="false" customHeight="true" outlineLevel="0" collapsed="false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customFormat="false" ht="12.75" hidden="false" customHeight="true" outlineLevel="0" collapsed="false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customFormat="false" ht="12.75" hidden="false" customHeight="true" outlineLevel="0" collapsed="false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customFormat="false" ht="12.75" hidden="false" customHeight="true" outlineLevel="0" collapsed="false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customFormat="false" ht="12.75" hidden="false" customHeight="true" outlineLevel="0" collapsed="false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customFormat="false" ht="12.75" hidden="false" customHeight="true" outlineLevel="0" collapsed="false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customFormat="false" ht="12.75" hidden="false" customHeight="true" outlineLevel="0" collapsed="false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customFormat="false" ht="12.75" hidden="false" customHeight="true" outlineLevel="0" collapsed="false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customFormat="false" ht="12.75" hidden="false" customHeight="true" outlineLevel="0" collapsed="false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customFormat="false" ht="12.75" hidden="false" customHeight="true" outlineLevel="0" collapsed="false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customFormat="false" ht="12.75" hidden="false" customHeight="true" outlineLevel="0" collapsed="false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customFormat="false" ht="12.75" hidden="false" customHeight="true" outlineLevel="0" collapsed="false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customFormat="false" ht="12.75" hidden="false" customHeight="true" outlineLevel="0" collapsed="false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customFormat="false" ht="12.75" hidden="false" customHeight="true" outlineLevel="0" collapsed="false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customFormat="false" ht="12.75" hidden="false" customHeight="true" outlineLevel="0" collapsed="false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customFormat="false" ht="12.75" hidden="false" customHeight="true" outlineLevel="0" collapsed="false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customFormat="false" ht="12.75" hidden="false" customHeight="true" outlineLevel="0" collapsed="false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customFormat="false" ht="12.75" hidden="false" customHeight="true" outlineLevel="0" collapsed="false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customFormat="false" ht="12.75" hidden="false" customHeight="true" outlineLevel="0" collapsed="false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customFormat="false" ht="12.75" hidden="false" customHeight="true" outlineLevel="0" collapsed="false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customFormat="false" ht="12.75" hidden="false" customHeight="true" outlineLevel="0" collapsed="false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customFormat="false" ht="12.75" hidden="false" customHeight="true" outlineLevel="0" collapsed="false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customFormat="false" ht="12.75" hidden="false" customHeight="true" outlineLevel="0" collapsed="false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customFormat="false" ht="12.75" hidden="false" customHeight="true" outlineLevel="0" collapsed="false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customFormat="false" ht="12.75" hidden="false" customHeight="true" outlineLevel="0" collapsed="false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customFormat="false" ht="12.75" hidden="false" customHeight="true" outlineLevel="0" collapsed="false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customFormat="false" ht="12.75" hidden="false" customHeight="true" outlineLevel="0" collapsed="false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customFormat="false" ht="12.75" hidden="false" customHeight="true" outlineLevel="0" collapsed="false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customFormat="false" ht="12.75" hidden="false" customHeight="true" outlineLevel="0" collapsed="false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customFormat="false" ht="12.75" hidden="false" customHeight="true" outlineLevel="0" collapsed="false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customFormat="false" ht="12.75" hidden="false" customHeight="true" outlineLevel="0" collapsed="false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customFormat="false" ht="12.75" hidden="false" customHeight="true" outlineLevel="0" collapsed="false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customFormat="false" ht="12.75" hidden="false" customHeight="true" outlineLevel="0" collapsed="false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customFormat="false" ht="12.75" hidden="false" customHeight="true" outlineLevel="0" collapsed="false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customFormat="false" ht="12.75" hidden="false" customHeight="true" outlineLevel="0" collapsed="false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customFormat="false" ht="12.75" hidden="false" customHeight="true" outlineLevel="0" collapsed="false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customFormat="false" ht="12.75" hidden="false" customHeight="true" outlineLevel="0" collapsed="false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customFormat="false" ht="12.75" hidden="false" customHeight="true" outlineLevel="0" collapsed="false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customFormat="false" ht="12.75" hidden="false" customHeight="true" outlineLevel="0" collapsed="false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customFormat="false" ht="12.75" hidden="false" customHeight="true" outlineLevel="0" collapsed="false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customFormat="false" ht="12.75" hidden="false" customHeight="true" outlineLevel="0" collapsed="false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customFormat="false" ht="12.75" hidden="false" customHeight="true" outlineLevel="0" collapsed="false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customFormat="false" ht="12.75" hidden="false" customHeight="true" outlineLevel="0" collapsed="false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customFormat="false" ht="12.75" hidden="false" customHeight="true" outlineLevel="0" collapsed="false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customFormat="false" ht="12.75" hidden="false" customHeight="true" outlineLevel="0" collapsed="false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customFormat="false" ht="12.75" hidden="false" customHeight="true" outlineLevel="0" collapsed="false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customFormat="false" ht="12.75" hidden="false" customHeight="true" outlineLevel="0" collapsed="false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customFormat="false" ht="12.75" hidden="false" customHeight="true" outlineLevel="0" collapsed="false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customFormat="false" ht="12.75" hidden="false" customHeight="true" outlineLevel="0" collapsed="false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customFormat="false" ht="12.75" hidden="false" customHeight="true" outlineLevel="0" collapsed="false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customFormat="false" ht="12.75" hidden="false" customHeight="true" outlineLevel="0" collapsed="false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customFormat="false" ht="12.75" hidden="false" customHeight="true" outlineLevel="0" collapsed="false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customFormat="false" ht="12.75" hidden="false" customHeight="true" outlineLevel="0" collapsed="false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customFormat="false" ht="12.75" hidden="false" customHeight="true" outlineLevel="0" collapsed="false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customFormat="false" ht="12.75" hidden="false" customHeight="true" outlineLevel="0" collapsed="false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customFormat="false" ht="12.75" hidden="false" customHeight="true" outlineLevel="0" collapsed="false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customFormat="false" ht="12.75" hidden="false" customHeight="true" outlineLevel="0" collapsed="false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customFormat="false" ht="12.75" hidden="false" customHeight="true" outlineLevel="0" collapsed="false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customFormat="false" ht="12.75" hidden="false" customHeight="true" outlineLevel="0" collapsed="false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customFormat="false" ht="12.75" hidden="false" customHeight="true" outlineLevel="0" collapsed="false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customFormat="false" ht="12.75" hidden="false" customHeight="true" outlineLevel="0" collapsed="false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customFormat="false" ht="12.75" hidden="false" customHeight="true" outlineLevel="0" collapsed="false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customFormat="false" ht="12.75" hidden="false" customHeight="true" outlineLevel="0" collapsed="false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customFormat="false" ht="12.75" hidden="false" customHeight="true" outlineLevel="0" collapsed="false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customFormat="false" ht="12.75" hidden="false" customHeight="true" outlineLevel="0" collapsed="false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customFormat="false" ht="12.75" hidden="false" customHeight="true" outlineLevel="0" collapsed="false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customFormat="false" ht="12.75" hidden="false" customHeight="true" outlineLevel="0" collapsed="false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customFormat="false" ht="12.75" hidden="false" customHeight="true" outlineLevel="0" collapsed="false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customFormat="false" ht="12.75" hidden="false" customHeight="true" outlineLevel="0" collapsed="false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customFormat="false" ht="12.75" hidden="false" customHeight="true" outlineLevel="0" collapsed="false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customFormat="false" ht="12.75" hidden="false" customHeight="true" outlineLevel="0" collapsed="false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customFormat="false" ht="12.75" hidden="false" customHeight="true" outlineLevel="0" collapsed="false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customFormat="false" ht="12.75" hidden="false" customHeight="true" outlineLevel="0" collapsed="false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customFormat="false" ht="12.75" hidden="false" customHeight="true" outlineLevel="0" collapsed="false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customFormat="false" ht="12.75" hidden="false" customHeight="true" outlineLevel="0" collapsed="false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customFormat="false" ht="12.75" hidden="false" customHeight="true" outlineLevel="0" collapsed="false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customFormat="false" ht="12.75" hidden="false" customHeight="true" outlineLevel="0" collapsed="false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customFormat="false" ht="12.75" hidden="false" customHeight="true" outlineLevel="0" collapsed="false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customFormat="false" ht="12.75" hidden="false" customHeight="true" outlineLevel="0" collapsed="false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customFormat="false" ht="12.75" hidden="false" customHeight="true" outlineLevel="0" collapsed="false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customFormat="false" ht="12.75" hidden="false" customHeight="true" outlineLevel="0" collapsed="false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customFormat="false" ht="12.75" hidden="false" customHeight="true" outlineLevel="0" collapsed="false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customFormat="false" ht="12.75" hidden="false" customHeight="true" outlineLevel="0" collapsed="false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customFormat="false" ht="12.75" hidden="false" customHeight="true" outlineLevel="0" collapsed="false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customFormat="false" ht="12.75" hidden="false" customHeight="true" outlineLevel="0" collapsed="false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customFormat="false" ht="12.75" hidden="false" customHeight="true" outlineLevel="0" collapsed="false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customFormat="false" ht="12.75" hidden="false" customHeight="true" outlineLevel="0" collapsed="false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customFormat="false" ht="12.75" hidden="false" customHeight="true" outlineLevel="0" collapsed="false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customFormat="false" ht="12.75" hidden="false" customHeight="true" outlineLevel="0" collapsed="false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customFormat="false" ht="12.75" hidden="false" customHeight="true" outlineLevel="0" collapsed="false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customFormat="false" ht="12.75" hidden="false" customHeight="true" outlineLevel="0" collapsed="false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customFormat="false" ht="12.75" hidden="false" customHeight="true" outlineLevel="0" collapsed="false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customFormat="false" ht="12.75" hidden="false" customHeight="true" outlineLevel="0" collapsed="false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customFormat="false" ht="12.75" hidden="false" customHeight="true" outlineLevel="0" collapsed="false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customFormat="false" ht="12.75" hidden="false" customHeight="true" outlineLevel="0" collapsed="false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customFormat="false" ht="12.75" hidden="false" customHeight="true" outlineLevel="0" collapsed="false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customFormat="false" ht="12.75" hidden="false" customHeight="true" outlineLevel="0" collapsed="false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customFormat="false" ht="12.75" hidden="false" customHeight="true" outlineLevel="0" collapsed="false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customFormat="false" ht="12.75" hidden="false" customHeight="true" outlineLevel="0" collapsed="false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customFormat="false" ht="12.75" hidden="false" customHeight="true" outlineLevel="0" collapsed="false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customFormat="false" ht="12.75" hidden="false" customHeight="true" outlineLevel="0" collapsed="false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customFormat="false" ht="12.75" hidden="false" customHeight="true" outlineLevel="0" collapsed="false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customFormat="false" ht="12.75" hidden="false" customHeight="true" outlineLevel="0" collapsed="false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customFormat="false" ht="12.75" hidden="false" customHeight="true" outlineLevel="0" collapsed="false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customFormat="false" ht="12.75" hidden="false" customHeight="true" outlineLevel="0" collapsed="false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customFormat="false" ht="12.75" hidden="false" customHeight="true" outlineLevel="0" collapsed="false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customFormat="false" ht="12.75" hidden="false" customHeight="true" outlineLevel="0" collapsed="false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customFormat="false" ht="12.75" hidden="false" customHeight="true" outlineLevel="0" collapsed="false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customFormat="false" ht="12.75" hidden="false" customHeight="true" outlineLevel="0" collapsed="false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customFormat="false" ht="12.75" hidden="false" customHeight="true" outlineLevel="0" collapsed="false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customFormat="false" ht="12.75" hidden="false" customHeight="true" outlineLevel="0" collapsed="false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customFormat="false" ht="12.75" hidden="false" customHeight="true" outlineLevel="0" collapsed="false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customFormat="false" ht="12.75" hidden="false" customHeight="true" outlineLevel="0" collapsed="false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customFormat="false" ht="12.75" hidden="false" customHeight="true" outlineLevel="0" collapsed="false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customFormat="false" ht="12.75" hidden="false" customHeight="true" outlineLevel="0" collapsed="false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customFormat="false" ht="12.75" hidden="false" customHeight="true" outlineLevel="0" collapsed="false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customFormat="false" ht="12.75" hidden="false" customHeight="true" outlineLevel="0" collapsed="false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customFormat="false" ht="12.75" hidden="false" customHeight="true" outlineLevel="0" collapsed="false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customFormat="false" ht="12.75" hidden="false" customHeight="true" outlineLevel="0" collapsed="false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customFormat="false" ht="12.75" hidden="false" customHeight="true" outlineLevel="0" collapsed="false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customFormat="false" ht="12.75" hidden="false" customHeight="true" outlineLevel="0" collapsed="false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customFormat="false" ht="12.75" hidden="false" customHeight="true" outlineLevel="0" collapsed="false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customFormat="false" ht="12.75" hidden="false" customHeight="true" outlineLevel="0" collapsed="false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customFormat="false" ht="12.75" hidden="false" customHeight="true" outlineLevel="0" collapsed="false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customFormat="false" ht="12.75" hidden="false" customHeight="true" outlineLevel="0" collapsed="false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customFormat="false" ht="12.75" hidden="false" customHeight="true" outlineLevel="0" collapsed="false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customFormat="false" ht="12.75" hidden="false" customHeight="true" outlineLevel="0" collapsed="false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customFormat="false" ht="12.75" hidden="false" customHeight="true" outlineLevel="0" collapsed="false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customFormat="false" ht="12.75" hidden="false" customHeight="true" outlineLevel="0" collapsed="false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customFormat="false" ht="12.75" hidden="false" customHeight="true" outlineLevel="0" collapsed="false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customFormat="false" ht="12.75" hidden="false" customHeight="true" outlineLevel="0" collapsed="false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customFormat="false" ht="12.75" hidden="false" customHeight="true" outlineLevel="0" collapsed="false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customFormat="false" ht="12.75" hidden="false" customHeight="true" outlineLevel="0" collapsed="false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customFormat="false" ht="12.75" hidden="false" customHeight="true" outlineLevel="0" collapsed="false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customFormat="false" ht="12.75" hidden="false" customHeight="true" outlineLevel="0" collapsed="false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customFormat="false" ht="12.75" hidden="false" customHeight="true" outlineLevel="0" collapsed="false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customFormat="false" ht="12.75" hidden="false" customHeight="true" outlineLevel="0" collapsed="false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customFormat="false" ht="12.75" hidden="false" customHeight="true" outlineLevel="0" collapsed="false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customFormat="false" ht="12.75" hidden="false" customHeight="true" outlineLevel="0" collapsed="false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customFormat="false" ht="12.75" hidden="false" customHeight="true" outlineLevel="0" collapsed="false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customFormat="false" ht="12.75" hidden="false" customHeight="true" outlineLevel="0" collapsed="false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customFormat="false" ht="12.75" hidden="false" customHeight="true" outlineLevel="0" collapsed="false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customFormat="false" ht="12.75" hidden="false" customHeight="true" outlineLevel="0" collapsed="false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customFormat="false" ht="12.75" hidden="false" customHeight="true" outlineLevel="0" collapsed="false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customFormat="false" ht="12.75" hidden="false" customHeight="true" outlineLevel="0" collapsed="false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customFormat="false" ht="12.75" hidden="false" customHeight="true" outlineLevel="0" collapsed="false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customFormat="false" ht="12.75" hidden="false" customHeight="true" outlineLevel="0" collapsed="false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customFormat="false" ht="12.75" hidden="false" customHeight="true" outlineLevel="0" collapsed="false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customFormat="false" ht="12.75" hidden="false" customHeight="true" outlineLevel="0" collapsed="false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customFormat="false" ht="12.75" hidden="false" customHeight="true" outlineLevel="0" collapsed="false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customFormat="false" ht="12.75" hidden="false" customHeight="true" outlineLevel="0" collapsed="false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customFormat="false" ht="12.75" hidden="false" customHeight="true" outlineLevel="0" collapsed="false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customFormat="false" ht="12.75" hidden="false" customHeight="true" outlineLevel="0" collapsed="false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customFormat="false" ht="12.75" hidden="false" customHeight="true" outlineLevel="0" collapsed="false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customFormat="false" ht="12.75" hidden="false" customHeight="true" outlineLevel="0" collapsed="false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customFormat="false" ht="12.75" hidden="false" customHeight="true" outlineLevel="0" collapsed="false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customFormat="false" ht="12.75" hidden="false" customHeight="true" outlineLevel="0" collapsed="false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customFormat="false" ht="12.75" hidden="false" customHeight="true" outlineLevel="0" collapsed="false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customFormat="false" ht="12.75" hidden="false" customHeight="true" outlineLevel="0" collapsed="false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customFormat="false" ht="12.75" hidden="false" customHeight="true" outlineLevel="0" collapsed="false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customFormat="false" ht="12.75" hidden="false" customHeight="true" outlineLevel="0" collapsed="false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customFormat="false" ht="12.75" hidden="false" customHeight="true" outlineLevel="0" collapsed="false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customFormat="false" ht="12.75" hidden="false" customHeight="true" outlineLevel="0" collapsed="false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customFormat="false" ht="12.75" hidden="false" customHeight="true" outlineLevel="0" collapsed="false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customFormat="false" ht="12.75" hidden="false" customHeight="true" outlineLevel="0" collapsed="false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customFormat="false" ht="12.75" hidden="false" customHeight="true" outlineLevel="0" collapsed="false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customFormat="false" ht="12.75" hidden="false" customHeight="true" outlineLevel="0" collapsed="false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customFormat="false" ht="12.75" hidden="false" customHeight="true" outlineLevel="0" collapsed="false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customFormat="false" ht="12.75" hidden="false" customHeight="true" outlineLevel="0" collapsed="false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customFormat="false" ht="12.75" hidden="false" customHeight="true" outlineLevel="0" collapsed="false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customFormat="false" ht="12.75" hidden="false" customHeight="true" outlineLevel="0" collapsed="false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customFormat="false" ht="12.75" hidden="false" customHeight="true" outlineLevel="0" collapsed="false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customFormat="false" ht="12.75" hidden="false" customHeight="true" outlineLevel="0" collapsed="false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customFormat="false" ht="12.75" hidden="false" customHeight="true" outlineLevel="0" collapsed="false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customFormat="false" ht="12.75" hidden="false" customHeight="true" outlineLevel="0" collapsed="false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customFormat="false" ht="12.75" hidden="false" customHeight="true" outlineLevel="0" collapsed="false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customFormat="false" ht="12.75" hidden="false" customHeight="true" outlineLevel="0" collapsed="false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customFormat="false" ht="12.75" hidden="false" customHeight="true" outlineLevel="0" collapsed="false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customFormat="false" ht="12.75" hidden="false" customHeight="true" outlineLevel="0" collapsed="false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customFormat="false" ht="12.75" hidden="false" customHeight="true" outlineLevel="0" collapsed="false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customFormat="false" ht="12.75" hidden="false" customHeight="true" outlineLevel="0" collapsed="false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customFormat="false" ht="12.75" hidden="false" customHeight="true" outlineLevel="0" collapsed="false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customFormat="false" ht="12.75" hidden="false" customHeight="true" outlineLevel="0" collapsed="false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customFormat="false" ht="12.75" hidden="false" customHeight="true" outlineLevel="0" collapsed="false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customFormat="false" ht="12.75" hidden="false" customHeight="true" outlineLevel="0" collapsed="false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customFormat="false" ht="12.75" hidden="false" customHeight="true" outlineLevel="0" collapsed="false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customFormat="false" ht="12.75" hidden="false" customHeight="true" outlineLevel="0" collapsed="false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customFormat="false" ht="12.75" hidden="false" customHeight="true" outlineLevel="0" collapsed="false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customFormat="false" ht="12.75" hidden="false" customHeight="true" outlineLevel="0" collapsed="false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customFormat="false" ht="12.75" hidden="false" customHeight="true" outlineLevel="0" collapsed="false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customFormat="false" ht="12.75" hidden="false" customHeight="true" outlineLevel="0" collapsed="false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customFormat="false" ht="12.75" hidden="false" customHeight="true" outlineLevel="0" collapsed="false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customFormat="false" ht="12.75" hidden="false" customHeight="true" outlineLevel="0" collapsed="false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customFormat="false" ht="12.75" hidden="false" customHeight="true" outlineLevel="0" collapsed="false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customFormat="false" ht="12.75" hidden="false" customHeight="true" outlineLevel="0" collapsed="false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customFormat="false" ht="12.75" hidden="false" customHeight="true" outlineLevel="0" collapsed="false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customFormat="false" ht="12.75" hidden="false" customHeight="true" outlineLevel="0" collapsed="false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customFormat="false" ht="12.75" hidden="false" customHeight="true" outlineLevel="0" collapsed="false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customFormat="false" ht="12.75" hidden="false" customHeight="true" outlineLevel="0" collapsed="false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customFormat="false" ht="12.75" hidden="false" customHeight="true" outlineLevel="0" collapsed="false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customFormat="false" ht="12.75" hidden="false" customHeight="true" outlineLevel="0" collapsed="false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customFormat="false" ht="12.75" hidden="false" customHeight="true" outlineLevel="0" collapsed="false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customFormat="false" ht="12.75" hidden="false" customHeight="true" outlineLevel="0" collapsed="false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customFormat="false" ht="12.75" hidden="false" customHeight="true" outlineLevel="0" collapsed="false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customFormat="false" ht="12.75" hidden="false" customHeight="true" outlineLevel="0" collapsed="false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customFormat="false" ht="12.75" hidden="false" customHeight="true" outlineLevel="0" collapsed="false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customFormat="false" ht="12.75" hidden="false" customHeight="true" outlineLevel="0" collapsed="false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customFormat="false" ht="12.75" hidden="false" customHeight="true" outlineLevel="0" collapsed="false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customFormat="false" ht="12.75" hidden="false" customHeight="true" outlineLevel="0" collapsed="false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customFormat="false" ht="12.75" hidden="false" customHeight="true" outlineLevel="0" collapsed="false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customFormat="false" ht="12.75" hidden="false" customHeight="true" outlineLevel="0" collapsed="false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customFormat="false" ht="12.75" hidden="false" customHeight="true" outlineLevel="0" collapsed="false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customFormat="false" ht="12.75" hidden="false" customHeight="true" outlineLevel="0" collapsed="false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customFormat="false" ht="12.75" hidden="false" customHeight="true" outlineLevel="0" collapsed="false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customFormat="false" ht="12.75" hidden="false" customHeight="true" outlineLevel="0" collapsed="false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customFormat="false" ht="12.75" hidden="false" customHeight="true" outlineLevel="0" collapsed="false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customFormat="false" ht="12.75" hidden="false" customHeight="true" outlineLevel="0" collapsed="false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customFormat="false" ht="12.75" hidden="false" customHeight="true" outlineLevel="0" collapsed="false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customFormat="false" ht="12.75" hidden="false" customHeight="true" outlineLevel="0" collapsed="false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customFormat="false" ht="12.75" hidden="false" customHeight="true" outlineLevel="0" collapsed="false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customFormat="false" ht="12.75" hidden="false" customHeight="true" outlineLevel="0" collapsed="false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customFormat="false" ht="12.75" hidden="false" customHeight="true" outlineLevel="0" collapsed="false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customFormat="false" ht="12.75" hidden="false" customHeight="true" outlineLevel="0" collapsed="false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customFormat="false" ht="12.75" hidden="false" customHeight="true" outlineLevel="0" collapsed="false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customFormat="false" ht="12.75" hidden="false" customHeight="true" outlineLevel="0" collapsed="false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customFormat="false" ht="12.75" hidden="false" customHeight="true" outlineLevel="0" collapsed="false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customFormat="false" ht="12.75" hidden="false" customHeight="true" outlineLevel="0" collapsed="false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customFormat="false" ht="12.75" hidden="false" customHeight="true" outlineLevel="0" collapsed="false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customFormat="false" ht="12.75" hidden="false" customHeight="true" outlineLevel="0" collapsed="false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customFormat="false" ht="12.75" hidden="false" customHeight="true" outlineLevel="0" collapsed="false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customFormat="false" ht="12.75" hidden="false" customHeight="true" outlineLevel="0" collapsed="false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customFormat="false" ht="12.75" hidden="false" customHeight="true" outlineLevel="0" collapsed="false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customFormat="false" ht="12.75" hidden="false" customHeight="true" outlineLevel="0" collapsed="false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customFormat="false" ht="12.75" hidden="false" customHeight="true" outlineLevel="0" collapsed="false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customFormat="false" ht="12.75" hidden="false" customHeight="true" outlineLevel="0" collapsed="false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customFormat="false" ht="12.75" hidden="false" customHeight="true" outlineLevel="0" collapsed="false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customFormat="false" ht="12.75" hidden="false" customHeight="true" outlineLevel="0" collapsed="false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customFormat="false" ht="12.75" hidden="false" customHeight="true" outlineLevel="0" collapsed="false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customFormat="false" ht="12.75" hidden="false" customHeight="true" outlineLevel="0" collapsed="false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customFormat="false" ht="12.75" hidden="false" customHeight="true" outlineLevel="0" collapsed="false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customFormat="false" ht="12.75" hidden="false" customHeight="true" outlineLevel="0" collapsed="false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customFormat="false" ht="12.75" hidden="false" customHeight="true" outlineLevel="0" collapsed="false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customFormat="false" ht="12.75" hidden="false" customHeight="true" outlineLevel="0" collapsed="false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customFormat="false" ht="12.75" hidden="false" customHeight="true" outlineLevel="0" collapsed="false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customFormat="false" ht="12.75" hidden="false" customHeight="true" outlineLevel="0" collapsed="false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customFormat="false" ht="12.75" hidden="false" customHeight="true" outlineLevel="0" collapsed="false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customFormat="false" ht="12.75" hidden="false" customHeight="true" outlineLevel="0" collapsed="false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customFormat="false" ht="12.75" hidden="false" customHeight="true" outlineLevel="0" collapsed="false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customFormat="false" ht="12.75" hidden="false" customHeight="true" outlineLevel="0" collapsed="false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customFormat="false" ht="12.75" hidden="false" customHeight="true" outlineLevel="0" collapsed="false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customFormat="false" ht="12.75" hidden="false" customHeight="true" outlineLevel="0" collapsed="false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customFormat="false" ht="12.75" hidden="false" customHeight="true" outlineLevel="0" collapsed="false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customFormat="false" ht="12.75" hidden="false" customHeight="true" outlineLevel="0" collapsed="false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customFormat="false" ht="12.75" hidden="false" customHeight="true" outlineLevel="0" collapsed="false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customFormat="false" ht="12.75" hidden="false" customHeight="true" outlineLevel="0" collapsed="false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customFormat="false" ht="12.75" hidden="false" customHeight="true" outlineLevel="0" collapsed="false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customFormat="false" ht="12.75" hidden="false" customHeight="true" outlineLevel="0" collapsed="false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customFormat="false" ht="12.75" hidden="false" customHeight="true" outlineLevel="0" collapsed="false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customFormat="false" ht="12.75" hidden="false" customHeight="true" outlineLevel="0" collapsed="false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customFormat="false" ht="12.75" hidden="false" customHeight="true" outlineLevel="0" collapsed="false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customFormat="false" ht="12.75" hidden="false" customHeight="true" outlineLevel="0" collapsed="false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customFormat="false" ht="12.75" hidden="false" customHeight="true" outlineLevel="0" collapsed="false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customFormat="false" ht="12.75" hidden="false" customHeight="true" outlineLevel="0" collapsed="false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customFormat="false" ht="12.75" hidden="false" customHeight="true" outlineLevel="0" collapsed="false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customFormat="false" ht="12.75" hidden="false" customHeight="true" outlineLevel="0" collapsed="false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customFormat="false" ht="12.75" hidden="false" customHeight="true" outlineLevel="0" collapsed="false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customFormat="false" ht="12.75" hidden="false" customHeight="true" outlineLevel="0" collapsed="false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customFormat="false" ht="12.75" hidden="false" customHeight="true" outlineLevel="0" collapsed="false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customFormat="false" ht="12.75" hidden="false" customHeight="true" outlineLevel="0" collapsed="false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customFormat="false" ht="12.75" hidden="false" customHeight="true" outlineLevel="0" collapsed="false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customFormat="false" ht="12.75" hidden="false" customHeight="true" outlineLevel="0" collapsed="false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customFormat="false" ht="12.75" hidden="false" customHeight="true" outlineLevel="0" collapsed="false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customFormat="false" ht="12.75" hidden="false" customHeight="true" outlineLevel="0" collapsed="false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customFormat="false" ht="12.75" hidden="false" customHeight="true" outlineLevel="0" collapsed="false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customFormat="false" ht="12.75" hidden="false" customHeight="true" outlineLevel="0" collapsed="false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customFormat="false" ht="12.75" hidden="false" customHeight="true" outlineLevel="0" collapsed="false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customFormat="false" ht="12.75" hidden="false" customHeight="true" outlineLevel="0" collapsed="false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customFormat="false" ht="12.75" hidden="false" customHeight="true" outlineLevel="0" collapsed="false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customFormat="false" ht="12.75" hidden="false" customHeight="true" outlineLevel="0" collapsed="false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customFormat="false" ht="12.75" hidden="false" customHeight="true" outlineLevel="0" collapsed="false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customFormat="false" ht="12.75" hidden="false" customHeight="true" outlineLevel="0" collapsed="false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customFormat="false" ht="12.75" hidden="false" customHeight="true" outlineLevel="0" collapsed="false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customFormat="false" ht="12.75" hidden="false" customHeight="true" outlineLevel="0" collapsed="false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customFormat="false" ht="12.75" hidden="false" customHeight="true" outlineLevel="0" collapsed="false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customFormat="false" ht="12.75" hidden="false" customHeight="true" outlineLevel="0" collapsed="false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customFormat="false" ht="12.75" hidden="false" customHeight="true" outlineLevel="0" collapsed="false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customFormat="false" ht="12.75" hidden="false" customHeight="true" outlineLevel="0" collapsed="false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customFormat="false" ht="12.75" hidden="false" customHeight="true" outlineLevel="0" collapsed="false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customFormat="false" ht="12.75" hidden="false" customHeight="true" outlineLevel="0" collapsed="false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customFormat="false" ht="12.75" hidden="false" customHeight="true" outlineLevel="0" collapsed="false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customFormat="false" ht="12.75" hidden="false" customHeight="true" outlineLevel="0" collapsed="false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customFormat="false" ht="12.75" hidden="false" customHeight="true" outlineLevel="0" collapsed="false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customFormat="false" ht="12.75" hidden="false" customHeight="true" outlineLevel="0" collapsed="false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customFormat="false" ht="12.75" hidden="false" customHeight="true" outlineLevel="0" collapsed="false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customFormat="false" ht="12.75" hidden="false" customHeight="true" outlineLevel="0" collapsed="false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customFormat="false" ht="12.75" hidden="false" customHeight="true" outlineLevel="0" collapsed="false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customFormat="false" ht="12.75" hidden="false" customHeight="true" outlineLevel="0" collapsed="false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customFormat="false" ht="12.75" hidden="false" customHeight="true" outlineLevel="0" collapsed="false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customFormat="false" ht="12.75" hidden="false" customHeight="true" outlineLevel="0" collapsed="false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customFormat="false" ht="12.75" hidden="false" customHeight="true" outlineLevel="0" collapsed="false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customFormat="false" ht="12.75" hidden="false" customHeight="true" outlineLevel="0" collapsed="false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customFormat="false" ht="12.75" hidden="false" customHeight="true" outlineLevel="0" collapsed="false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customFormat="false" ht="12.75" hidden="false" customHeight="true" outlineLevel="0" collapsed="false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customFormat="false" ht="12.75" hidden="false" customHeight="true" outlineLevel="0" collapsed="false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customFormat="false" ht="12.75" hidden="false" customHeight="true" outlineLevel="0" collapsed="false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customFormat="false" ht="12.75" hidden="false" customHeight="true" outlineLevel="0" collapsed="false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customFormat="false" ht="12.75" hidden="false" customHeight="true" outlineLevel="0" collapsed="false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customFormat="false" ht="12.75" hidden="false" customHeight="true" outlineLevel="0" collapsed="false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customFormat="false" ht="12.75" hidden="false" customHeight="true" outlineLevel="0" collapsed="false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customFormat="false" ht="12.75" hidden="false" customHeight="true" outlineLevel="0" collapsed="false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customFormat="false" ht="12.75" hidden="false" customHeight="true" outlineLevel="0" collapsed="false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customFormat="false" ht="12.75" hidden="false" customHeight="true" outlineLevel="0" collapsed="false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customFormat="false" ht="12.75" hidden="false" customHeight="true" outlineLevel="0" collapsed="false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customFormat="false" ht="12.75" hidden="false" customHeight="true" outlineLevel="0" collapsed="false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customFormat="false" ht="12.75" hidden="false" customHeight="true" outlineLevel="0" collapsed="false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customFormat="false" ht="12.75" hidden="false" customHeight="true" outlineLevel="0" collapsed="false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customFormat="false" ht="12.75" hidden="false" customHeight="true" outlineLevel="0" collapsed="false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customFormat="false" ht="12.75" hidden="false" customHeight="true" outlineLevel="0" collapsed="false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customFormat="false" ht="12.75" hidden="false" customHeight="true" outlineLevel="0" collapsed="false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customFormat="false" ht="12.75" hidden="false" customHeight="true" outlineLevel="0" collapsed="false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customFormat="false" ht="12.75" hidden="false" customHeight="true" outlineLevel="0" collapsed="false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customFormat="false" ht="12.75" hidden="false" customHeight="true" outlineLevel="0" collapsed="false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customFormat="false" ht="12.75" hidden="false" customHeight="true" outlineLevel="0" collapsed="false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customFormat="false" ht="12.75" hidden="false" customHeight="true" outlineLevel="0" collapsed="false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customFormat="false" ht="12.75" hidden="false" customHeight="true" outlineLevel="0" collapsed="false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customFormat="false" ht="12.75" hidden="false" customHeight="true" outlineLevel="0" collapsed="false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customFormat="false" ht="12.75" hidden="false" customHeight="true" outlineLevel="0" collapsed="false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customFormat="false" ht="12.75" hidden="false" customHeight="true" outlineLevel="0" collapsed="false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customFormat="false" ht="12.75" hidden="false" customHeight="true" outlineLevel="0" collapsed="false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customFormat="false" ht="12.75" hidden="false" customHeight="true" outlineLevel="0" collapsed="false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customFormat="false" ht="12.75" hidden="false" customHeight="true" outlineLevel="0" collapsed="false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customFormat="false" ht="12.75" hidden="false" customHeight="true" outlineLevel="0" collapsed="false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customFormat="false" ht="12.75" hidden="false" customHeight="true" outlineLevel="0" collapsed="false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customFormat="false" ht="12.75" hidden="false" customHeight="true" outlineLevel="0" collapsed="false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customFormat="false" ht="12.75" hidden="false" customHeight="true" outlineLevel="0" collapsed="false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customFormat="false" ht="12.75" hidden="false" customHeight="true" outlineLevel="0" collapsed="false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customFormat="false" ht="12.75" hidden="false" customHeight="true" outlineLevel="0" collapsed="false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customFormat="false" ht="12.75" hidden="false" customHeight="true" outlineLevel="0" collapsed="false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customFormat="false" ht="12.75" hidden="false" customHeight="true" outlineLevel="0" collapsed="false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customFormat="false" ht="12.75" hidden="false" customHeight="true" outlineLevel="0" collapsed="false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customFormat="false" ht="12.75" hidden="false" customHeight="true" outlineLevel="0" collapsed="false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customFormat="false" ht="12.75" hidden="false" customHeight="true" outlineLevel="0" collapsed="false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customFormat="false" ht="12.75" hidden="false" customHeight="true" outlineLevel="0" collapsed="false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customFormat="false" ht="12.75" hidden="false" customHeight="true" outlineLevel="0" collapsed="false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customFormat="false" ht="12.75" hidden="false" customHeight="true" outlineLevel="0" collapsed="false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customFormat="false" ht="12.75" hidden="false" customHeight="true" outlineLevel="0" collapsed="false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customFormat="false" ht="12.75" hidden="false" customHeight="true" outlineLevel="0" collapsed="false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customFormat="false" ht="12.75" hidden="false" customHeight="true" outlineLevel="0" collapsed="false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customFormat="false" ht="12.75" hidden="false" customHeight="true" outlineLevel="0" collapsed="false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customFormat="false" ht="12.75" hidden="false" customHeight="true" outlineLevel="0" collapsed="false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customFormat="false" ht="12.75" hidden="false" customHeight="true" outlineLevel="0" collapsed="false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customFormat="false" ht="12.75" hidden="false" customHeight="true" outlineLevel="0" collapsed="false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customFormat="false" ht="12.75" hidden="false" customHeight="true" outlineLevel="0" collapsed="false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customFormat="false" ht="12.75" hidden="false" customHeight="true" outlineLevel="0" collapsed="false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customFormat="false" ht="12.75" hidden="false" customHeight="true" outlineLevel="0" collapsed="false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customFormat="false" ht="12.75" hidden="false" customHeight="true" outlineLevel="0" collapsed="false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customFormat="false" ht="12.75" hidden="false" customHeight="true" outlineLevel="0" collapsed="false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customFormat="false" ht="12.75" hidden="false" customHeight="true" outlineLevel="0" collapsed="false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customFormat="false" ht="12.75" hidden="false" customHeight="true" outlineLevel="0" collapsed="false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customFormat="false" ht="12.75" hidden="false" customHeight="true" outlineLevel="0" collapsed="false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customFormat="false" ht="12.75" hidden="false" customHeight="true" outlineLevel="0" collapsed="false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customFormat="false" ht="12.75" hidden="false" customHeight="true" outlineLevel="0" collapsed="false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customFormat="false" ht="12.75" hidden="false" customHeight="true" outlineLevel="0" collapsed="false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customFormat="false" ht="12.75" hidden="false" customHeight="true" outlineLevel="0" collapsed="false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customFormat="false" ht="12.75" hidden="false" customHeight="true" outlineLevel="0" collapsed="false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customFormat="false" ht="12.75" hidden="false" customHeight="true" outlineLevel="0" collapsed="false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customFormat="false" ht="12.75" hidden="false" customHeight="true" outlineLevel="0" collapsed="false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customFormat="false" ht="12.75" hidden="false" customHeight="true" outlineLevel="0" collapsed="false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customFormat="false" ht="12.75" hidden="false" customHeight="true" outlineLevel="0" collapsed="false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customFormat="false" ht="12.75" hidden="false" customHeight="true" outlineLevel="0" collapsed="false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customFormat="false" ht="12.75" hidden="false" customHeight="true" outlineLevel="0" collapsed="false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customFormat="false" ht="12.75" hidden="false" customHeight="true" outlineLevel="0" collapsed="false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customFormat="false" ht="12.75" hidden="false" customHeight="true" outlineLevel="0" collapsed="false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customFormat="false" ht="12.75" hidden="false" customHeight="true" outlineLevel="0" collapsed="false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customFormat="false" ht="12.75" hidden="false" customHeight="true" outlineLevel="0" collapsed="false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customFormat="false" ht="12.75" hidden="false" customHeight="true" outlineLevel="0" collapsed="false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customFormat="false" ht="12.75" hidden="false" customHeight="true" outlineLevel="0" collapsed="false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customFormat="false" ht="12.75" hidden="false" customHeight="true" outlineLevel="0" collapsed="false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customFormat="false" ht="12.75" hidden="false" customHeight="true" outlineLevel="0" collapsed="false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customFormat="false" ht="12.75" hidden="false" customHeight="true" outlineLevel="0" collapsed="false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customFormat="false" ht="12.75" hidden="false" customHeight="true" outlineLevel="0" collapsed="false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customFormat="false" ht="12.75" hidden="false" customHeight="true" outlineLevel="0" collapsed="false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customFormat="false" ht="12.75" hidden="false" customHeight="true" outlineLevel="0" collapsed="false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customFormat="false" ht="12.75" hidden="false" customHeight="true" outlineLevel="0" collapsed="false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customFormat="false" ht="12.75" hidden="false" customHeight="true" outlineLevel="0" collapsed="false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customFormat="false" ht="12.75" hidden="false" customHeight="true" outlineLevel="0" collapsed="false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customFormat="false" ht="12.75" hidden="false" customHeight="true" outlineLevel="0" collapsed="false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customFormat="false" ht="12.75" hidden="false" customHeight="true" outlineLevel="0" collapsed="false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customFormat="false" ht="12.75" hidden="false" customHeight="true" outlineLevel="0" collapsed="false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customFormat="false" ht="12.75" hidden="false" customHeight="true" outlineLevel="0" collapsed="false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customFormat="false" ht="12.75" hidden="false" customHeight="true" outlineLevel="0" collapsed="false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customFormat="false" ht="12.75" hidden="false" customHeight="true" outlineLevel="0" collapsed="false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customFormat="false" ht="12.75" hidden="false" customHeight="true" outlineLevel="0" collapsed="false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customFormat="false" ht="12.75" hidden="false" customHeight="true" outlineLevel="0" collapsed="false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customFormat="false" ht="12.75" hidden="false" customHeight="true" outlineLevel="0" collapsed="false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customFormat="false" ht="12.75" hidden="false" customHeight="true" outlineLevel="0" collapsed="false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customFormat="false" ht="12.75" hidden="false" customHeight="true" outlineLevel="0" collapsed="false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customFormat="false" ht="12.75" hidden="false" customHeight="true" outlineLevel="0" collapsed="false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customFormat="false" ht="12.75" hidden="false" customHeight="true" outlineLevel="0" collapsed="false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customFormat="false" ht="12.75" hidden="false" customHeight="true" outlineLevel="0" collapsed="false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customFormat="false" ht="12.75" hidden="false" customHeight="true" outlineLevel="0" collapsed="false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customFormat="false" ht="12.75" hidden="false" customHeight="true" outlineLevel="0" collapsed="false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customFormat="false" ht="12.75" hidden="false" customHeight="true" outlineLevel="0" collapsed="false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customFormat="false" ht="12.75" hidden="false" customHeight="true" outlineLevel="0" collapsed="false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customFormat="false" ht="12.75" hidden="false" customHeight="true" outlineLevel="0" collapsed="false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customFormat="false" ht="12.75" hidden="false" customHeight="true" outlineLevel="0" collapsed="false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customFormat="false" ht="12.75" hidden="false" customHeight="true" outlineLevel="0" collapsed="false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customFormat="false" ht="12.75" hidden="false" customHeight="true" outlineLevel="0" collapsed="false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customFormat="false" ht="12.75" hidden="false" customHeight="true" outlineLevel="0" collapsed="false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customFormat="false" ht="12.75" hidden="false" customHeight="true" outlineLevel="0" collapsed="false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customFormat="false" ht="12.75" hidden="false" customHeight="true" outlineLevel="0" collapsed="false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customFormat="false" ht="12.75" hidden="false" customHeight="true" outlineLevel="0" collapsed="false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customFormat="false" ht="12.75" hidden="false" customHeight="true" outlineLevel="0" collapsed="false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customFormat="false" ht="12.75" hidden="false" customHeight="true" outlineLevel="0" collapsed="false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customFormat="false" ht="12.75" hidden="false" customHeight="true" outlineLevel="0" collapsed="false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customFormat="false" ht="12.75" hidden="false" customHeight="true" outlineLevel="0" collapsed="false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customFormat="false" ht="12.75" hidden="false" customHeight="true" outlineLevel="0" collapsed="false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customFormat="false" ht="12.75" hidden="false" customHeight="true" outlineLevel="0" collapsed="false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customFormat="false" ht="12.75" hidden="false" customHeight="true" outlineLevel="0" collapsed="false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customFormat="false" ht="12.75" hidden="false" customHeight="true" outlineLevel="0" collapsed="false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customFormat="false" ht="12.75" hidden="false" customHeight="true" outlineLevel="0" collapsed="false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customFormat="false" ht="12.75" hidden="false" customHeight="true" outlineLevel="0" collapsed="false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customFormat="false" ht="12.75" hidden="false" customHeight="true" outlineLevel="0" collapsed="false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customFormat="false" ht="12.75" hidden="false" customHeight="true" outlineLevel="0" collapsed="false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customFormat="false" ht="12.75" hidden="false" customHeight="true" outlineLevel="0" collapsed="false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customFormat="false" ht="12.75" hidden="false" customHeight="true" outlineLevel="0" collapsed="false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customFormat="false" ht="12.75" hidden="false" customHeight="true" outlineLevel="0" collapsed="false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customFormat="false" ht="12.75" hidden="false" customHeight="true" outlineLevel="0" collapsed="false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customFormat="false" ht="12.75" hidden="false" customHeight="true" outlineLevel="0" collapsed="false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customFormat="false" ht="12.75" hidden="false" customHeight="true" outlineLevel="0" collapsed="false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customFormat="false" ht="12.75" hidden="false" customHeight="true" outlineLevel="0" collapsed="false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customFormat="false" ht="12.75" hidden="false" customHeight="true" outlineLevel="0" collapsed="false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customFormat="false" ht="12.75" hidden="false" customHeight="true" outlineLevel="0" collapsed="false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customFormat="false" ht="12.75" hidden="false" customHeight="true" outlineLevel="0" collapsed="false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customFormat="false" ht="12.75" hidden="false" customHeight="true" outlineLevel="0" collapsed="false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customFormat="false" ht="12.75" hidden="false" customHeight="true" outlineLevel="0" collapsed="false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customFormat="false" ht="12.75" hidden="false" customHeight="true" outlineLevel="0" collapsed="false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customFormat="false" ht="12.75" hidden="false" customHeight="true" outlineLevel="0" collapsed="false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customFormat="false" ht="12.75" hidden="false" customHeight="true" outlineLevel="0" collapsed="false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customFormat="false" ht="12.75" hidden="false" customHeight="true" outlineLevel="0" collapsed="false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customFormat="false" ht="12.75" hidden="false" customHeight="true" outlineLevel="0" collapsed="false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customFormat="false" ht="12.75" hidden="false" customHeight="true" outlineLevel="0" collapsed="false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customFormat="false" ht="12.75" hidden="false" customHeight="true" outlineLevel="0" collapsed="false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customFormat="false" ht="12.75" hidden="false" customHeight="true" outlineLevel="0" collapsed="false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customFormat="false" ht="12.75" hidden="false" customHeight="true" outlineLevel="0" collapsed="false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customFormat="false" ht="12.75" hidden="false" customHeight="true" outlineLevel="0" collapsed="false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customFormat="false" ht="12.75" hidden="false" customHeight="true" outlineLevel="0" collapsed="false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customFormat="false" ht="12.75" hidden="false" customHeight="true" outlineLevel="0" collapsed="false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customFormat="false" ht="12.75" hidden="false" customHeight="true" outlineLevel="0" collapsed="false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customFormat="false" ht="12.75" hidden="false" customHeight="true" outlineLevel="0" collapsed="false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customFormat="false" ht="12.75" hidden="false" customHeight="true" outlineLevel="0" collapsed="false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customFormat="false" ht="12.75" hidden="false" customHeight="true" outlineLevel="0" collapsed="false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customFormat="false" ht="12.75" hidden="false" customHeight="true" outlineLevel="0" collapsed="false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customFormat="false" ht="12.75" hidden="false" customHeight="true" outlineLevel="0" collapsed="false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customFormat="false" ht="12.75" hidden="false" customHeight="true" outlineLevel="0" collapsed="false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customFormat="false" ht="12.75" hidden="false" customHeight="true" outlineLevel="0" collapsed="false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customFormat="false" ht="12.75" hidden="false" customHeight="true" outlineLevel="0" collapsed="false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customFormat="false" ht="12.75" hidden="false" customHeight="true" outlineLevel="0" collapsed="false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customFormat="false" ht="12.75" hidden="false" customHeight="true" outlineLevel="0" collapsed="false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customFormat="false" ht="12.75" hidden="false" customHeight="true" outlineLevel="0" collapsed="false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customFormat="false" ht="12.75" hidden="false" customHeight="true" outlineLevel="0" collapsed="false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customFormat="false" ht="12.75" hidden="false" customHeight="true" outlineLevel="0" collapsed="false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customFormat="false" ht="12.75" hidden="false" customHeight="true" outlineLevel="0" collapsed="false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customFormat="false" ht="12.75" hidden="false" customHeight="true" outlineLevel="0" collapsed="false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customFormat="false" ht="12.75" hidden="false" customHeight="true" outlineLevel="0" collapsed="false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customFormat="false" ht="12.75" hidden="false" customHeight="true" outlineLevel="0" collapsed="false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customFormat="false" ht="12.75" hidden="false" customHeight="true" outlineLevel="0" collapsed="false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customFormat="false" ht="12.75" hidden="false" customHeight="true" outlineLevel="0" collapsed="false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customFormat="false" ht="12.75" hidden="false" customHeight="true" outlineLevel="0" collapsed="false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customFormat="false" ht="12.75" hidden="false" customHeight="true" outlineLevel="0" collapsed="false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customFormat="false" ht="12.75" hidden="false" customHeight="true" outlineLevel="0" collapsed="false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customFormat="false" ht="12.75" hidden="false" customHeight="true" outlineLevel="0" collapsed="false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customFormat="false" ht="12.75" hidden="false" customHeight="true" outlineLevel="0" collapsed="false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customFormat="false" ht="12.75" hidden="false" customHeight="true" outlineLevel="0" collapsed="false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customFormat="false" ht="12.75" hidden="false" customHeight="true" outlineLevel="0" collapsed="false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customFormat="false" ht="12.75" hidden="false" customHeight="true" outlineLevel="0" collapsed="false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customFormat="false" ht="12.75" hidden="false" customHeight="true" outlineLevel="0" collapsed="false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customFormat="false" ht="12.75" hidden="false" customHeight="true" outlineLevel="0" collapsed="false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customFormat="false" ht="12.75" hidden="false" customHeight="true" outlineLevel="0" collapsed="false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customFormat="false" ht="12.75" hidden="false" customHeight="true" outlineLevel="0" collapsed="false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customFormat="false" ht="12.75" hidden="false" customHeight="true" outlineLevel="0" collapsed="false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customFormat="false" ht="12.75" hidden="false" customHeight="true" outlineLevel="0" collapsed="false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customFormat="false" ht="12.75" hidden="false" customHeight="true" outlineLevel="0" collapsed="false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customFormat="false" ht="12.75" hidden="false" customHeight="true" outlineLevel="0" collapsed="false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customFormat="false" ht="12.75" hidden="false" customHeight="true" outlineLevel="0" collapsed="false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customFormat="false" ht="12.75" hidden="false" customHeight="true" outlineLevel="0" collapsed="false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customFormat="false" ht="12.75" hidden="false" customHeight="true" outlineLevel="0" collapsed="false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customFormat="false" ht="12.75" hidden="false" customHeight="true" outlineLevel="0" collapsed="false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customFormat="false" ht="12.75" hidden="false" customHeight="true" outlineLevel="0" collapsed="false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customFormat="false" ht="12.75" hidden="false" customHeight="true" outlineLevel="0" collapsed="false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customFormat="false" ht="12.75" hidden="false" customHeight="true" outlineLevel="0" collapsed="false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customFormat="false" ht="12.75" hidden="false" customHeight="true" outlineLevel="0" collapsed="false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customFormat="false" ht="12.75" hidden="false" customHeight="true" outlineLevel="0" collapsed="false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customFormat="false" ht="12.75" hidden="false" customHeight="true" outlineLevel="0" collapsed="false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customFormat="false" ht="12.75" hidden="false" customHeight="true" outlineLevel="0" collapsed="false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customFormat="false" ht="12.75" hidden="false" customHeight="true" outlineLevel="0" collapsed="false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customFormat="false" ht="12.75" hidden="false" customHeight="true" outlineLevel="0" collapsed="false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customFormat="false" ht="12.75" hidden="false" customHeight="true" outlineLevel="0" collapsed="false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customFormat="false" ht="12.75" hidden="false" customHeight="true" outlineLevel="0" collapsed="false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customFormat="false" ht="12.75" hidden="false" customHeight="true" outlineLevel="0" collapsed="false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customFormat="false" ht="12.75" hidden="false" customHeight="true" outlineLevel="0" collapsed="false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customFormat="false" ht="12.75" hidden="false" customHeight="true" outlineLevel="0" collapsed="false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customFormat="false" ht="12.75" hidden="false" customHeight="true" outlineLevel="0" collapsed="false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customFormat="false" ht="12.75" hidden="false" customHeight="true" outlineLevel="0" collapsed="false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customFormat="false" ht="12.75" hidden="false" customHeight="true" outlineLevel="0" collapsed="false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customFormat="false" ht="12.75" hidden="false" customHeight="true" outlineLevel="0" collapsed="false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customFormat="false" ht="12.75" hidden="false" customHeight="true" outlineLevel="0" collapsed="false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customFormat="false" ht="12.75" hidden="false" customHeight="true" outlineLevel="0" collapsed="false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customFormat="false" ht="12.75" hidden="false" customHeight="true" outlineLevel="0" collapsed="false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customFormat="false" ht="12.75" hidden="false" customHeight="true" outlineLevel="0" collapsed="false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customFormat="false" ht="12.75" hidden="false" customHeight="true" outlineLevel="0" collapsed="false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customFormat="false" ht="12.75" hidden="false" customHeight="true" outlineLevel="0" collapsed="false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customFormat="false" ht="12.75" hidden="false" customHeight="true" outlineLevel="0" collapsed="false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customFormat="false" ht="12.75" hidden="false" customHeight="true" outlineLevel="0" collapsed="false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customFormat="false" ht="12.75" hidden="false" customHeight="true" outlineLevel="0" collapsed="false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customFormat="false" ht="12.75" hidden="false" customHeight="true" outlineLevel="0" collapsed="false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customFormat="false" ht="12.75" hidden="false" customHeight="true" outlineLevel="0" collapsed="false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customFormat="false" ht="12.75" hidden="false" customHeight="true" outlineLevel="0" collapsed="false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customFormat="false" ht="12.75" hidden="false" customHeight="true" outlineLevel="0" collapsed="false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customFormat="false" ht="12.75" hidden="false" customHeight="true" outlineLevel="0" collapsed="false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customFormat="false" ht="12.75" hidden="false" customHeight="true" outlineLevel="0" collapsed="false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customFormat="false" ht="12.75" hidden="false" customHeight="true" outlineLevel="0" collapsed="false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customFormat="false" ht="12.75" hidden="false" customHeight="true" outlineLevel="0" collapsed="false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customFormat="false" ht="12.75" hidden="false" customHeight="true" outlineLevel="0" collapsed="false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customFormat="false" ht="12.75" hidden="false" customHeight="true" outlineLevel="0" collapsed="false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customFormat="false" ht="12.75" hidden="false" customHeight="true" outlineLevel="0" collapsed="false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customFormat="false" ht="12.75" hidden="false" customHeight="true" outlineLevel="0" collapsed="false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customFormat="false" ht="12.75" hidden="false" customHeight="true" outlineLevel="0" collapsed="false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customFormat="false" ht="12.75" hidden="false" customHeight="true" outlineLevel="0" collapsed="false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customFormat="false" ht="12.75" hidden="false" customHeight="true" outlineLevel="0" collapsed="false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customFormat="false" ht="12.75" hidden="false" customHeight="true" outlineLevel="0" collapsed="false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customFormat="false" ht="12.75" hidden="false" customHeight="true" outlineLevel="0" collapsed="false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customFormat="false" ht="12.75" hidden="false" customHeight="true" outlineLevel="0" collapsed="false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customFormat="false" ht="12.75" hidden="false" customHeight="true" outlineLevel="0" collapsed="false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customFormat="false" ht="12.75" hidden="false" customHeight="true" outlineLevel="0" collapsed="false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customFormat="false" ht="12.75" hidden="false" customHeight="true" outlineLevel="0" collapsed="false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customFormat="false" ht="12.75" hidden="false" customHeight="true" outlineLevel="0" collapsed="false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customFormat="false" ht="12.75" hidden="false" customHeight="true" outlineLevel="0" collapsed="false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customFormat="false" ht="12.75" hidden="false" customHeight="true" outlineLevel="0" collapsed="false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customFormat="false" ht="12.75" hidden="false" customHeight="true" outlineLevel="0" collapsed="false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customFormat="false" ht="12.75" hidden="false" customHeight="true" outlineLevel="0" collapsed="false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customFormat="false" ht="12.75" hidden="false" customHeight="true" outlineLevel="0" collapsed="false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customFormat="false" ht="12.75" hidden="false" customHeight="true" outlineLevel="0" collapsed="false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customFormat="false" ht="12.75" hidden="false" customHeight="true" outlineLevel="0" collapsed="false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customFormat="false" ht="12.75" hidden="false" customHeight="true" outlineLevel="0" collapsed="false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customFormat="false" ht="12.75" hidden="false" customHeight="true" outlineLevel="0" collapsed="false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customFormat="false" ht="12.75" hidden="false" customHeight="true" outlineLevel="0" collapsed="false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customFormat="false" ht="12.75" hidden="false" customHeight="true" outlineLevel="0" collapsed="false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customFormat="false" ht="12.75" hidden="false" customHeight="true" outlineLevel="0" collapsed="false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customFormat="false" ht="12.75" hidden="false" customHeight="true" outlineLevel="0" collapsed="false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customFormat="false" ht="12.75" hidden="false" customHeight="true" outlineLevel="0" collapsed="false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customFormat="false" ht="12.75" hidden="false" customHeight="true" outlineLevel="0" collapsed="false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customFormat="false" ht="12.75" hidden="false" customHeight="true" outlineLevel="0" collapsed="false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customFormat="false" ht="12.75" hidden="false" customHeight="true" outlineLevel="0" collapsed="false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customFormat="false" ht="12.75" hidden="false" customHeight="true" outlineLevel="0" collapsed="false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customFormat="false" ht="12.75" hidden="false" customHeight="true" outlineLevel="0" collapsed="false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customFormat="false" ht="12.75" hidden="false" customHeight="true" outlineLevel="0" collapsed="false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customFormat="false" ht="12.75" hidden="false" customHeight="true" outlineLevel="0" collapsed="false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customFormat="false" ht="12.75" hidden="false" customHeight="true" outlineLevel="0" collapsed="false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customFormat="false" ht="12.75" hidden="false" customHeight="true" outlineLevel="0" collapsed="false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customFormat="false" ht="12.75" hidden="false" customHeight="true" outlineLevel="0" collapsed="false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customFormat="false" ht="12.75" hidden="false" customHeight="true" outlineLevel="0" collapsed="false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customFormat="false" ht="12.75" hidden="false" customHeight="true" outlineLevel="0" collapsed="false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customFormat="false" ht="12.75" hidden="false" customHeight="true" outlineLevel="0" collapsed="false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customFormat="false" ht="12.75" hidden="false" customHeight="true" outlineLevel="0" collapsed="false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customFormat="false" ht="12.75" hidden="false" customHeight="true" outlineLevel="0" collapsed="false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customFormat="false" ht="12.75" hidden="false" customHeight="true" outlineLevel="0" collapsed="false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customFormat="false" ht="12.75" hidden="false" customHeight="true" outlineLevel="0" collapsed="false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customFormat="false" ht="12.75" hidden="false" customHeight="true" outlineLevel="0" collapsed="false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customFormat="false" ht="12.75" hidden="false" customHeight="true" outlineLevel="0" collapsed="false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customFormat="false" ht="12.75" hidden="false" customHeight="true" outlineLevel="0" collapsed="false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customFormat="false" ht="12.75" hidden="false" customHeight="true" outlineLevel="0" collapsed="false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customFormat="false" ht="12.75" hidden="false" customHeight="true" outlineLevel="0" collapsed="false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customFormat="false" ht="12.75" hidden="false" customHeight="true" outlineLevel="0" collapsed="false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customFormat="false" ht="12.75" hidden="false" customHeight="true" outlineLevel="0" collapsed="false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customFormat="false" ht="12.75" hidden="false" customHeight="true" outlineLevel="0" collapsed="false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customFormat="false" ht="12.75" hidden="false" customHeight="true" outlineLevel="0" collapsed="false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customFormat="false" ht="12.75" hidden="false" customHeight="true" outlineLevel="0" collapsed="false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customFormat="false" ht="12.75" hidden="false" customHeight="true" outlineLevel="0" collapsed="false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customFormat="false" ht="12.75" hidden="false" customHeight="true" outlineLevel="0" collapsed="false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customFormat="false" ht="12.75" hidden="false" customHeight="true" outlineLevel="0" collapsed="false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customFormat="false" ht="12.75" hidden="false" customHeight="true" outlineLevel="0" collapsed="false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customFormat="false" ht="12.75" hidden="false" customHeight="true" outlineLevel="0" collapsed="false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customFormat="false" ht="12.75" hidden="false" customHeight="true" outlineLevel="0" collapsed="false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customFormat="false" ht="12.75" hidden="false" customHeight="true" outlineLevel="0" collapsed="false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customFormat="false" ht="12.75" hidden="false" customHeight="true" outlineLevel="0" collapsed="false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customFormat="false" ht="12.75" hidden="false" customHeight="true" outlineLevel="0" collapsed="false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customFormat="false" ht="12.75" hidden="false" customHeight="true" outlineLevel="0" collapsed="false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customFormat="false" ht="12.75" hidden="false" customHeight="true" outlineLevel="0" collapsed="false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customFormat="false" ht="12.75" hidden="false" customHeight="true" outlineLevel="0" collapsed="false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customFormat="false" ht="12.75" hidden="false" customHeight="true" outlineLevel="0" collapsed="false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customFormat="false" ht="12.75" hidden="false" customHeight="true" outlineLevel="0" collapsed="false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customFormat="false" ht="12.75" hidden="false" customHeight="true" outlineLevel="0" collapsed="false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customFormat="false" ht="12.75" hidden="false" customHeight="true" outlineLevel="0" collapsed="false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customFormat="false" ht="12.75" hidden="false" customHeight="true" outlineLevel="0" collapsed="false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customFormat="false" ht="12.75" hidden="false" customHeight="true" outlineLevel="0" collapsed="false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customFormat="false" ht="12.75" hidden="false" customHeight="true" outlineLevel="0" collapsed="false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customFormat="false" ht="12.75" hidden="false" customHeight="true" outlineLevel="0" collapsed="false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customFormat="false" ht="12.75" hidden="false" customHeight="true" outlineLevel="0" collapsed="false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customFormat="false" ht="12.75" hidden="false" customHeight="true" outlineLevel="0" collapsed="false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customFormat="false" ht="12.75" hidden="false" customHeight="true" outlineLevel="0" collapsed="false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customFormat="false" ht="12.75" hidden="false" customHeight="true" outlineLevel="0" collapsed="false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customFormat="false" ht="12.75" hidden="false" customHeight="true" outlineLevel="0" collapsed="false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customFormat="false" ht="12.75" hidden="false" customHeight="true" outlineLevel="0" collapsed="false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customFormat="false" ht="12.75" hidden="false" customHeight="true" outlineLevel="0" collapsed="false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customFormat="false" ht="12.75" hidden="false" customHeight="true" outlineLevel="0" collapsed="false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customFormat="false" ht="12.75" hidden="false" customHeight="true" outlineLevel="0" collapsed="false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customFormat="false" ht="12.75" hidden="false" customHeight="true" outlineLevel="0" collapsed="false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customFormat="false" ht="12.75" hidden="false" customHeight="true" outlineLevel="0" collapsed="false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customFormat="false" ht="12.75" hidden="false" customHeight="true" outlineLevel="0" collapsed="false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customFormat="false" ht="12.75" hidden="false" customHeight="true" outlineLevel="0" collapsed="false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customFormat="false" ht="12.75" hidden="false" customHeight="true" outlineLevel="0" collapsed="false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customFormat="false" ht="12.75" hidden="false" customHeight="true" outlineLevel="0" collapsed="false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customFormat="false" ht="12.75" hidden="false" customHeight="true" outlineLevel="0" collapsed="false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customFormat="false" ht="12.75" hidden="false" customHeight="true" outlineLevel="0" collapsed="false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customFormat="false" ht="12.75" hidden="false" customHeight="true" outlineLevel="0" collapsed="false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customFormat="false" ht="12.75" hidden="false" customHeight="true" outlineLevel="0" collapsed="false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customFormat="false" ht="12.75" hidden="false" customHeight="true" outlineLevel="0" collapsed="false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customFormat="false" ht="12.75" hidden="false" customHeight="true" outlineLevel="0" collapsed="false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customFormat="false" ht="12.75" hidden="false" customHeight="true" outlineLevel="0" collapsed="false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customFormat="false" ht="12.75" hidden="false" customHeight="true" outlineLevel="0" collapsed="false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customFormat="false" ht="12.75" hidden="false" customHeight="true" outlineLevel="0" collapsed="false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customFormat="false" ht="12.75" hidden="false" customHeight="true" outlineLevel="0" collapsed="false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customFormat="false" ht="12.75" hidden="false" customHeight="true" outlineLevel="0" collapsed="false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customFormat="false" ht="12.75" hidden="false" customHeight="true" outlineLevel="0" collapsed="false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customFormat="false" ht="12.75" hidden="false" customHeight="true" outlineLevel="0" collapsed="false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customFormat="false" ht="12.75" hidden="false" customHeight="true" outlineLevel="0" collapsed="false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customFormat="false" ht="12.75" hidden="false" customHeight="true" outlineLevel="0" collapsed="false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customFormat="false" ht="12.75" hidden="false" customHeight="true" outlineLevel="0" collapsed="false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customFormat="false" ht="12.75" hidden="false" customHeight="true" outlineLevel="0" collapsed="false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customFormat="false" ht="12.75" hidden="false" customHeight="true" outlineLevel="0" collapsed="false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customFormat="false" ht="12.75" hidden="false" customHeight="true" outlineLevel="0" collapsed="false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customFormat="false" ht="12.75" hidden="false" customHeight="true" outlineLevel="0" collapsed="false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customFormat="false" ht="12.75" hidden="false" customHeight="true" outlineLevel="0" collapsed="false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customFormat="false" ht="12.75" hidden="false" customHeight="true" outlineLevel="0" collapsed="false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customFormat="false" ht="12.75" hidden="false" customHeight="true" outlineLevel="0" collapsed="false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customFormat="false" ht="12.75" hidden="false" customHeight="true" outlineLevel="0" collapsed="false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customFormat="false" ht="12.75" hidden="false" customHeight="true" outlineLevel="0" collapsed="false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customFormat="false" ht="12.75" hidden="false" customHeight="true" outlineLevel="0" collapsed="false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customFormat="false" ht="12.75" hidden="false" customHeight="true" outlineLevel="0" collapsed="false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customFormat="false" ht="12.75" hidden="false" customHeight="true" outlineLevel="0" collapsed="false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customFormat="false" ht="12.75" hidden="false" customHeight="true" outlineLevel="0" collapsed="false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customFormat="false" ht="12.75" hidden="false" customHeight="true" outlineLevel="0" collapsed="false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customFormat="false" ht="12.75" hidden="false" customHeight="true" outlineLevel="0" collapsed="false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customFormat="false" ht="12.75" hidden="false" customHeight="true" outlineLevel="0" collapsed="false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customFormat="false" ht="12.75" hidden="false" customHeight="true" outlineLevel="0" collapsed="false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customFormat="false" ht="12.75" hidden="false" customHeight="true" outlineLevel="0" collapsed="false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customFormat="false" ht="12.75" hidden="false" customHeight="true" outlineLevel="0" collapsed="false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customFormat="false" ht="12.75" hidden="false" customHeight="true" outlineLevel="0" collapsed="false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customFormat="false" ht="12.75" hidden="false" customHeight="true" outlineLevel="0" collapsed="false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customFormat="false" ht="12.75" hidden="false" customHeight="true" outlineLevel="0" collapsed="false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customFormat="false" ht="12.75" hidden="false" customHeight="true" outlineLevel="0" collapsed="false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customFormat="false" ht="12.75" hidden="false" customHeight="true" outlineLevel="0" collapsed="false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customFormat="false" ht="12.75" hidden="false" customHeight="true" outlineLevel="0" collapsed="false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customFormat="false" ht="12.75" hidden="false" customHeight="true" outlineLevel="0" collapsed="false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customFormat="false" ht="12.75" hidden="false" customHeight="true" outlineLevel="0" collapsed="false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customFormat="false" ht="12.75" hidden="false" customHeight="true" outlineLevel="0" collapsed="false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customFormat="false" ht="12.75" hidden="false" customHeight="true" outlineLevel="0" collapsed="false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customFormat="false" ht="12.75" hidden="false" customHeight="true" outlineLevel="0" collapsed="false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customFormat="false" ht="12.75" hidden="false" customHeight="true" outlineLevel="0" collapsed="false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customFormat="false" ht="12.75" hidden="false" customHeight="true" outlineLevel="0" collapsed="false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customFormat="false" ht="12.75" hidden="false" customHeight="true" outlineLevel="0" collapsed="false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customFormat="false" ht="12.75" hidden="false" customHeight="true" outlineLevel="0" collapsed="false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customFormat="false" ht="12.75" hidden="false" customHeight="true" outlineLevel="0" collapsed="false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customFormat="false" ht="12.75" hidden="false" customHeight="true" outlineLevel="0" collapsed="false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customFormat="false" ht="12.75" hidden="false" customHeight="true" outlineLevel="0" collapsed="false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customFormat="false" ht="12.75" hidden="false" customHeight="true" outlineLevel="0" collapsed="false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customFormat="false" ht="12.75" hidden="false" customHeight="true" outlineLevel="0" collapsed="false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customFormat="false" ht="12.75" hidden="false" customHeight="true" outlineLevel="0" collapsed="false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customFormat="false" ht="12.75" hidden="false" customHeight="true" outlineLevel="0" collapsed="false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customFormat="false" ht="12.75" hidden="false" customHeight="true" outlineLevel="0" collapsed="false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customFormat="false" ht="12.75" hidden="false" customHeight="true" outlineLevel="0" collapsed="false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customFormat="false" ht="12.75" hidden="false" customHeight="true" outlineLevel="0" collapsed="false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customFormat="false" ht="12.75" hidden="false" customHeight="true" outlineLevel="0" collapsed="false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customFormat="false" ht="12.75" hidden="false" customHeight="true" outlineLevel="0" collapsed="false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customFormat="false" ht="12.75" hidden="false" customHeight="true" outlineLevel="0" collapsed="false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customFormat="false" ht="12.75" hidden="false" customHeight="true" outlineLevel="0" collapsed="false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customFormat="false" ht="12.75" hidden="false" customHeight="true" outlineLevel="0" collapsed="false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customFormat="false" ht="12.75" hidden="false" customHeight="true" outlineLevel="0" collapsed="false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customFormat="false" ht="12.75" hidden="false" customHeight="true" outlineLevel="0" collapsed="false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customFormat="false" ht="12.75" hidden="false" customHeight="true" outlineLevel="0" collapsed="false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customFormat="false" ht="12.75" hidden="false" customHeight="true" outlineLevel="0" collapsed="false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customFormat="false" ht="12.75" hidden="false" customHeight="true" outlineLevel="0" collapsed="false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customFormat="false" ht="12.75" hidden="false" customHeight="true" outlineLevel="0" collapsed="false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customFormat="false" ht="12.75" hidden="false" customHeight="true" outlineLevel="0" collapsed="false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customFormat="false" ht="12.75" hidden="false" customHeight="true" outlineLevel="0" collapsed="false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customFormat="false" ht="12.75" hidden="false" customHeight="true" outlineLevel="0" collapsed="false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customFormat="false" ht="12.75" hidden="false" customHeight="true" outlineLevel="0" collapsed="false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customFormat="false" ht="12.75" hidden="false" customHeight="true" outlineLevel="0" collapsed="false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customFormat="false" ht="12.75" hidden="false" customHeight="true" outlineLevel="0" collapsed="false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customFormat="false" ht="12.75" hidden="false" customHeight="true" outlineLevel="0" collapsed="false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customFormat="false" ht="12.75" hidden="false" customHeight="true" outlineLevel="0" collapsed="false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customFormat="false" ht="12.75" hidden="false" customHeight="true" outlineLevel="0" collapsed="false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customFormat="false" ht="12.75" hidden="false" customHeight="true" outlineLevel="0" collapsed="false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customFormat="false" ht="12.75" hidden="false" customHeight="true" outlineLevel="0" collapsed="false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customFormat="false" ht="12.75" hidden="false" customHeight="true" outlineLevel="0" collapsed="false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customFormat="false" ht="12.75" hidden="false" customHeight="true" outlineLevel="0" collapsed="false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customFormat="false" ht="12.75" hidden="false" customHeight="true" outlineLevel="0" collapsed="false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customFormat="false" ht="12.75" hidden="false" customHeight="true" outlineLevel="0" collapsed="false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customFormat="false" ht="12.75" hidden="false" customHeight="true" outlineLevel="0" collapsed="false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customFormat="false" ht="12.75" hidden="false" customHeight="true" outlineLevel="0" collapsed="false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customFormat="false" ht="12.75" hidden="false" customHeight="true" outlineLevel="0" collapsed="false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customFormat="false" ht="12.75" hidden="false" customHeight="true" outlineLevel="0" collapsed="false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customFormat="false" ht="12.75" hidden="false" customHeight="true" outlineLevel="0" collapsed="false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customFormat="false" ht="12.75" hidden="false" customHeight="true" outlineLevel="0" collapsed="false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customFormat="false" ht="12.75" hidden="false" customHeight="true" outlineLevel="0" collapsed="false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customFormat="false" ht="12.75" hidden="false" customHeight="true" outlineLevel="0" collapsed="false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customFormat="false" ht="12.75" hidden="false" customHeight="true" outlineLevel="0" collapsed="false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customFormat="false" ht="12.75" hidden="false" customHeight="true" outlineLevel="0" collapsed="false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customFormat="false" ht="12.75" hidden="false" customHeight="true" outlineLevel="0" collapsed="false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customFormat="false" ht="12.75" hidden="false" customHeight="true" outlineLevel="0" collapsed="false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customFormat="false" ht="12.75" hidden="false" customHeight="true" outlineLevel="0" collapsed="false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customFormat="false" ht="12.75" hidden="false" customHeight="true" outlineLevel="0" collapsed="false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customFormat="false" ht="12.75" hidden="false" customHeight="true" outlineLevel="0" collapsed="false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customFormat="false" ht="12.75" hidden="false" customHeight="true" outlineLevel="0" collapsed="false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customFormat="false" ht="12.75" hidden="false" customHeight="true" outlineLevel="0" collapsed="false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customFormat="false" ht="12.75" hidden="false" customHeight="true" outlineLevel="0" collapsed="false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customFormat="false" ht="12.75" hidden="false" customHeight="true" outlineLevel="0" collapsed="false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customFormat="false" ht="12.75" hidden="false" customHeight="true" outlineLevel="0" collapsed="false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customFormat="false" ht="12.75" hidden="false" customHeight="true" outlineLevel="0" collapsed="false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customFormat="false" ht="12.75" hidden="false" customHeight="true" outlineLevel="0" collapsed="false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customFormat="false" ht="12.75" hidden="false" customHeight="true" outlineLevel="0" collapsed="false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customFormat="false" ht="12.75" hidden="false" customHeight="true" outlineLevel="0" collapsed="false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customFormat="false" ht="12.75" hidden="false" customHeight="true" outlineLevel="0" collapsed="false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customFormat="false" ht="12.75" hidden="false" customHeight="true" outlineLevel="0" collapsed="false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customFormat="false" ht="12.75" hidden="false" customHeight="true" outlineLevel="0" collapsed="false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customFormat="false" ht="12.75" hidden="false" customHeight="true" outlineLevel="0" collapsed="false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customFormat="false" ht="12.75" hidden="false" customHeight="true" outlineLevel="0" collapsed="false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customFormat="false" ht="12.75" hidden="false" customHeight="true" outlineLevel="0" collapsed="false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customFormat="false" ht="12.75" hidden="false" customHeight="true" outlineLevel="0" collapsed="false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customFormat="false" ht="12.75" hidden="false" customHeight="true" outlineLevel="0" collapsed="false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customFormat="false" ht="12.75" hidden="false" customHeight="true" outlineLevel="0" collapsed="false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customFormat="false" ht="12.75" hidden="false" customHeight="true" outlineLevel="0" collapsed="false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customFormat="false" ht="12.75" hidden="false" customHeight="true" outlineLevel="0" collapsed="false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customFormat="false" ht="12.75" hidden="false" customHeight="true" outlineLevel="0" collapsed="false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customFormat="false" ht="12.75" hidden="false" customHeight="true" outlineLevel="0" collapsed="false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customFormat="false" ht="12.75" hidden="false" customHeight="true" outlineLevel="0" collapsed="false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customFormat="false" ht="12.75" hidden="false" customHeight="true" outlineLevel="0" collapsed="false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customFormat="false" ht="12.75" hidden="false" customHeight="true" outlineLevel="0" collapsed="false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customFormat="false" ht="12.75" hidden="false" customHeight="true" outlineLevel="0" collapsed="false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customFormat="false" ht="12.75" hidden="false" customHeight="true" outlineLevel="0" collapsed="false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customFormat="false" ht="12.75" hidden="false" customHeight="true" outlineLevel="0" collapsed="false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customFormat="false" ht="12.75" hidden="false" customHeight="true" outlineLevel="0" collapsed="false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customFormat="false" ht="12.75" hidden="false" customHeight="true" outlineLevel="0" collapsed="false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customFormat="false" ht="12.75" hidden="false" customHeight="true" outlineLevel="0" collapsed="false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customFormat="false" ht="12.75" hidden="false" customHeight="true" outlineLevel="0" collapsed="false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customFormat="false" ht="12.75" hidden="false" customHeight="true" outlineLevel="0" collapsed="false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customFormat="false" ht="12.75" hidden="false" customHeight="true" outlineLevel="0" collapsed="false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customFormat="false" ht="12.75" hidden="false" customHeight="true" outlineLevel="0" collapsed="false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customFormat="false" ht="12.75" hidden="false" customHeight="true" outlineLevel="0" collapsed="false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customFormat="false" ht="12.75" hidden="false" customHeight="true" outlineLevel="0" collapsed="false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customFormat="false" ht="12.75" hidden="false" customHeight="true" outlineLevel="0" collapsed="false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customFormat="false" ht="12.75" hidden="false" customHeight="true" outlineLevel="0" collapsed="false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customFormat="false" ht="12.75" hidden="false" customHeight="true" outlineLevel="0" collapsed="false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customFormat="false" ht="12.75" hidden="false" customHeight="true" outlineLevel="0" collapsed="false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customFormat="false" ht="12.75" hidden="false" customHeight="true" outlineLevel="0" collapsed="false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customFormat="false" ht="12.75" hidden="false" customHeight="true" outlineLevel="0" collapsed="false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customFormat="false" ht="12.75" hidden="false" customHeight="true" outlineLevel="0" collapsed="false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customFormat="false" ht="12.75" hidden="false" customHeight="true" outlineLevel="0" collapsed="false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customFormat="false" ht="12.75" hidden="false" customHeight="true" outlineLevel="0" collapsed="false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customFormat="false" ht="12.75" hidden="false" customHeight="true" outlineLevel="0" collapsed="false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customFormat="false" ht="12.75" hidden="false" customHeight="true" outlineLevel="0" collapsed="false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customFormat="false" ht="12.75" hidden="false" customHeight="true" outlineLevel="0" collapsed="false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customFormat="false" ht="12.75" hidden="false" customHeight="true" outlineLevel="0" collapsed="false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customFormat="false" ht="12.75" hidden="false" customHeight="true" outlineLevel="0" collapsed="false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customFormat="false" ht="12.75" hidden="false" customHeight="true" outlineLevel="0" collapsed="false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customFormat="false" ht="12.75" hidden="false" customHeight="true" outlineLevel="0" collapsed="false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customFormat="false" ht="12.75" hidden="false" customHeight="true" outlineLevel="0" collapsed="false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customFormat="false" ht="12.75" hidden="false" customHeight="true" outlineLevel="0" collapsed="false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customFormat="false" ht="12.75" hidden="false" customHeight="true" outlineLevel="0" collapsed="false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customFormat="false" ht="12.75" hidden="false" customHeight="true" outlineLevel="0" collapsed="false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customFormat="false" ht="12.75" hidden="false" customHeight="true" outlineLevel="0" collapsed="false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customFormat="false" ht="12.75" hidden="false" customHeight="true" outlineLevel="0" collapsed="false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customFormat="false" ht="12.75" hidden="false" customHeight="true" outlineLevel="0" collapsed="false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customFormat="false" ht="12.75" hidden="false" customHeight="true" outlineLevel="0" collapsed="false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customFormat="false" ht="12.75" hidden="false" customHeight="true" outlineLevel="0" collapsed="false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customFormat="false" ht="12.75" hidden="false" customHeight="true" outlineLevel="0" collapsed="false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customFormat="false" ht="12.75" hidden="false" customHeight="true" outlineLevel="0" collapsed="false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customFormat="false" ht="12.75" hidden="false" customHeight="true" outlineLevel="0" collapsed="false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customFormat="false" ht="12.75" hidden="false" customHeight="true" outlineLevel="0" collapsed="false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customFormat="false" ht="12.75" hidden="false" customHeight="true" outlineLevel="0" collapsed="false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customFormat="false" ht="12.75" hidden="false" customHeight="true" outlineLevel="0" collapsed="false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customFormat="false" ht="12.75" hidden="false" customHeight="true" outlineLevel="0" collapsed="false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customFormat="false" ht="12.75" hidden="false" customHeight="true" outlineLevel="0" collapsed="false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customFormat="false" ht="12.75" hidden="false" customHeight="true" outlineLevel="0" collapsed="false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customFormat="false" ht="12.75" hidden="false" customHeight="true" outlineLevel="0" collapsed="false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customFormat="false" ht="12.75" hidden="false" customHeight="true" outlineLevel="0" collapsed="false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customFormat="false" ht="12.75" hidden="false" customHeight="true" outlineLevel="0" collapsed="false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customFormat="false" ht="12.75" hidden="false" customHeight="true" outlineLevel="0" collapsed="false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customFormat="false" ht="12.75" hidden="false" customHeight="true" outlineLevel="0" collapsed="false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customFormat="false" ht="12.75" hidden="false" customHeight="true" outlineLevel="0" collapsed="false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customFormat="false" ht="12.75" hidden="false" customHeight="true" outlineLevel="0" collapsed="false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customFormat="false" ht="12.75" hidden="false" customHeight="true" outlineLevel="0" collapsed="false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customFormat="false" ht="12.75" hidden="false" customHeight="true" outlineLevel="0" collapsed="false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customFormat="false" ht="12.75" hidden="false" customHeight="true" outlineLevel="0" collapsed="false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customFormat="false" ht="12.75" hidden="false" customHeight="true" outlineLevel="0" collapsed="false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customFormat="false" ht="12.75" hidden="false" customHeight="true" outlineLevel="0" collapsed="false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customFormat="false" ht="12.75" hidden="false" customHeight="true" outlineLevel="0" collapsed="false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customFormat="false" ht="12.75" hidden="false" customHeight="true" outlineLevel="0" collapsed="false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customFormat="false" ht="12.75" hidden="false" customHeight="true" outlineLevel="0" collapsed="false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customFormat="false" ht="12.75" hidden="false" customHeight="true" outlineLevel="0" collapsed="false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customFormat="false" ht="12.75" hidden="false" customHeight="true" outlineLevel="0" collapsed="false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customFormat="false" ht="12.75" hidden="false" customHeight="true" outlineLevel="0" collapsed="false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customFormat="false" ht="12.75" hidden="false" customHeight="true" outlineLevel="0" collapsed="false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customFormat="false" ht="12.75" hidden="false" customHeight="true" outlineLevel="0" collapsed="false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customFormat="false" ht="12.75" hidden="false" customHeight="true" outlineLevel="0" collapsed="false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customFormat="false" ht="12.75" hidden="false" customHeight="true" outlineLevel="0" collapsed="false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customFormat="false" ht="12.75" hidden="false" customHeight="true" outlineLevel="0" collapsed="false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customFormat="false" ht="12.75" hidden="false" customHeight="true" outlineLevel="0" collapsed="false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customFormat="false" ht="12.75" hidden="false" customHeight="true" outlineLevel="0" collapsed="false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customFormat="false" ht="12.75" hidden="false" customHeight="true" outlineLevel="0" collapsed="false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customFormat="false" ht="12.75" hidden="false" customHeight="true" outlineLevel="0" collapsed="false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customFormat="false" ht="12.75" hidden="false" customHeight="true" outlineLevel="0" collapsed="false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customFormat="false" ht="12.75" hidden="false" customHeight="true" outlineLevel="0" collapsed="false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customFormat="false" ht="12.75" hidden="false" customHeight="true" outlineLevel="0" collapsed="false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customFormat="false" ht="12.75" hidden="false" customHeight="true" outlineLevel="0" collapsed="false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customFormat="false" ht="12.75" hidden="false" customHeight="true" outlineLevel="0" collapsed="false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customFormat="false" ht="12.75" hidden="false" customHeight="true" outlineLevel="0" collapsed="false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customFormat="false" ht="12.75" hidden="false" customHeight="true" outlineLevel="0" collapsed="false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customFormat="false" ht="12.75" hidden="false" customHeight="true" outlineLevel="0" collapsed="false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customFormat="false" ht="12.75" hidden="false" customHeight="true" outlineLevel="0" collapsed="false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customFormat="false" ht="12.75" hidden="false" customHeight="true" outlineLevel="0" collapsed="false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customFormat="false" ht="12.75" hidden="false" customHeight="true" outlineLevel="0" collapsed="false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customFormat="false" ht="12.75" hidden="false" customHeight="true" outlineLevel="0" collapsed="false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customFormat="false" ht="12.75" hidden="false" customHeight="true" outlineLevel="0" collapsed="false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customFormat="false" ht="12.75" hidden="false" customHeight="true" outlineLevel="0" collapsed="false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customFormat="false" ht="12.75" hidden="false" customHeight="true" outlineLevel="0" collapsed="false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customFormat="false" ht="12.75" hidden="false" customHeight="true" outlineLevel="0" collapsed="false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customFormat="false" ht="12.75" hidden="false" customHeight="true" outlineLevel="0" collapsed="false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customFormat="false" ht="12.75" hidden="false" customHeight="true" outlineLevel="0" collapsed="false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customFormat="false" ht="12.75" hidden="false" customHeight="true" outlineLevel="0" collapsed="false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customFormat="false" ht="12.75" hidden="false" customHeight="true" outlineLevel="0" collapsed="false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customFormat="false" ht="12.75" hidden="false" customHeight="true" outlineLevel="0" collapsed="false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customFormat="false" ht="12.75" hidden="false" customHeight="true" outlineLevel="0" collapsed="false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customFormat="false" ht="12.75" hidden="false" customHeight="true" outlineLevel="0" collapsed="false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customFormat="false" ht="12.75" hidden="false" customHeight="true" outlineLevel="0" collapsed="false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customFormat="false" ht="12.75" hidden="false" customHeight="true" outlineLevel="0" collapsed="false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customFormat="false" ht="12.75" hidden="false" customHeight="true" outlineLevel="0" collapsed="false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customFormat="false" ht="12.75" hidden="false" customHeight="true" outlineLevel="0" collapsed="false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customFormat="false" ht="12.75" hidden="false" customHeight="true" outlineLevel="0" collapsed="false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customFormat="false" ht="12.75" hidden="false" customHeight="true" outlineLevel="0" collapsed="false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customFormat="false" ht="12.75" hidden="false" customHeight="true" outlineLevel="0" collapsed="false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customFormat="false" ht="12.75" hidden="false" customHeight="true" outlineLevel="0" collapsed="false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customFormat="false" ht="12.75" hidden="false" customHeight="true" outlineLevel="0" collapsed="false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customFormat="false" ht="12.75" hidden="false" customHeight="true" outlineLevel="0" collapsed="false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customFormat="false" ht="12.75" hidden="false" customHeight="true" outlineLevel="0" collapsed="false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customFormat="false" ht="12.75" hidden="false" customHeight="true" outlineLevel="0" collapsed="false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customFormat="false" ht="12.75" hidden="false" customHeight="true" outlineLevel="0" collapsed="false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customFormat="false" ht="12.75" hidden="false" customHeight="true" outlineLevel="0" collapsed="false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customFormat="false" ht="12.75" hidden="false" customHeight="true" outlineLevel="0" collapsed="false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customFormat="false" ht="12.75" hidden="false" customHeight="true" outlineLevel="0" collapsed="false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customFormat="false" ht="12.75" hidden="false" customHeight="true" outlineLevel="0" collapsed="false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customFormat="false" ht="12.75" hidden="false" customHeight="true" outlineLevel="0" collapsed="false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customFormat="false" ht="12.75" hidden="false" customHeight="true" outlineLevel="0" collapsed="false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customFormat="false" ht="12.75" hidden="false" customHeight="true" outlineLevel="0" collapsed="false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customFormat="false" ht="12.75" hidden="false" customHeight="true" outlineLevel="0" collapsed="false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customFormat="false" ht="12.75" hidden="false" customHeight="true" outlineLevel="0" collapsed="false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customFormat="false" ht="12.75" hidden="false" customHeight="true" outlineLevel="0" collapsed="false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customFormat="false" ht="12.75" hidden="false" customHeight="true" outlineLevel="0" collapsed="false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customFormat="false" ht="12.75" hidden="false" customHeight="true" outlineLevel="0" collapsed="false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customFormat="false" ht="12.75" hidden="false" customHeight="true" outlineLevel="0" collapsed="false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customFormat="false" ht="12.75" hidden="false" customHeight="true" outlineLevel="0" collapsed="false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customFormat="false" ht="12.75" hidden="false" customHeight="true" outlineLevel="0" collapsed="false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customFormat="false" ht="12.75" hidden="false" customHeight="true" outlineLevel="0" collapsed="false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customFormat="false" ht="12.75" hidden="false" customHeight="true" outlineLevel="0" collapsed="false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customFormat="false" ht="12.75" hidden="false" customHeight="true" outlineLevel="0" collapsed="false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customFormat="false" ht="12.75" hidden="false" customHeight="true" outlineLevel="0" collapsed="false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customFormat="false" ht="12.75" hidden="false" customHeight="true" outlineLevel="0" collapsed="false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customFormat="false" ht="12.75" hidden="false" customHeight="true" outlineLevel="0" collapsed="false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customFormat="false" ht="12.75" hidden="false" customHeight="true" outlineLevel="0" collapsed="false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customFormat="false" ht="12.75" hidden="false" customHeight="true" outlineLevel="0" collapsed="false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customFormat="false" ht="12.75" hidden="false" customHeight="true" outlineLevel="0" collapsed="false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customFormat="false" ht="12.75" hidden="false" customHeight="true" outlineLevel="0" collapsed="false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customFormat="false" ht="12.75" hidden="false" customHeight="true" outlineLevel="0" collapsed="false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customFormat="false" ht="12.75" hidden="false" customHeight="true" outlineLevel="0" collapsed="false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customFormat="false" ht="12.75" hidden="false" customHeight="true" outlineLevel="0" collapsed="false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customFormat="false" ht="12.75" hidden="false" customHeight="true" outlineLevel="0" collapsed="false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customFormat="false" ht="12.75" hidden="false" customHeight="true" outlineLevel="0" collapsed="false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customFormat="false" ht="12.75" hidden="false" customHeight="true" outlineLevel="0" collapsed="false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customFormat="false" ht="12.75" hidden="false" customHeight="true" outlineLevel="0" collapsed="false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customFormat="false" ht="12.75" hidden="false" customHeight="true" outlineLevel="0" collapsed="false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customFormat="false" ht="12.75" hidden="false" customHeight="true" outlineLevel="0" collapsed="false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customFormat="false" ht="12.75" hidden="false" customHeight="true" outlineLevel="0" collapsed="false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customFormat="false" ht="12.75" hidden="false" customHeight="true" outlineLevel="0" collapsed="false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customFormat="false" ht="12.75" hidden="false" customHeight="true" outlineLevel="0" collapsed="false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customFormat="false" ht="12.75" hidden="false" customHeight="true" outlineLevel="0" collapsed="false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customFormat="false" ht="12.75" hidden="false" customHeight="true" outlineLevel="0" collapsed="false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customFormat="false" ht="12.75" hidden="false" customHeight="true" outlineLevel="0" collapsed="false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customFormat="false" ht="12.75" hidden="false" customHeight="true" outlineLevel="0" collapsed="false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customFormat="false" ht="12.75" hidden="false" customHeight="true" outlineLevel="0" collapsed="false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customFormat="false" ht="12.75" hidden="false" customHeight="true" outlineLevel="0" collapsed="false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customFormat="false" ht="12.75" hidden="false" customHeight="true" outlineLevel="0" collapsed="false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customFormat="false" ht="12.75" hidden="false" customHeight="true" outlineLevel="0" collapsed="false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customFormat="false" ht="12.75" hidden="false" customHeight="true" outlineLevel="0" collapsed="false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customFormat="false" ht="12.75" hidden="false" customHeight="true" outlineLevel="0" collapsed="false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customFormat="false" ht="12.75" hidden="false" customHeight="true" outlineLevel="0" collapsed="false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customFormat="false" ht="12.75" hidden="false" customHeight="true" outlineLevel="0" collapsed="false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customFormat="false" ht="12.75" hidden="false" customHeight="true" outlineLevel="0" collapsed="false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customFormat="false" ht="12.75" hidden="false" customHeight="true" outlineLevel="0" collapsed="false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customFormat="false" ht="12.75" hidden="false" customHeight="true" outlineLevel="0" collapsed="false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customFormat="false" ht="12.75" hidden="false" customHeight="true" outlineLevel="0" collapsed="false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customFormat="false" ht="12.75" hidden="false" customHeight="true" outlineLevel="0" collapsed="false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customFormat="false" ht="12.75" hidden="false" customHeight="true" outlineLevel="0" collapsed="false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customFormat="false" ht="12.75" hidden="false" customHeight="true" outlineLevel="0" collapsed="false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customFormat="false" ht="12.75" hidden="false" customHeight="true" outlineLevel="0" collapsed="false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customFormat="false" ht="12.75" hidden="false" customHeight="true" outlineLevel="0" collapsed="false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customFormat="false" ht="12.75" hidden="false" customHeight="true" outlineLevel="0" collapsed="false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customFormat="false" ht="12.75" hidden="false" customHeight="true" outlineLevel="0" collapsed="false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customFormat="false" ht="12.75" hidden="false" customHeight="true" outlineLevel="0" collapsed="false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customFormat="false" ht="12.75" hidden="false" customHeight="true" outlineLevel="0" collapsed="false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customFormat="false" ht="12.75" hidden="false" customHeight="true" outlineLevel="0" collapsed="false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customFormat="false" ht="12.75" hidden="false" customHeight="true" outlineLevel="0" collapsed="false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customFormat="false" ht="12.75" hidden="false" customHeight="true" outlineLevel="0" collapsed="false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customFormat="false" ht="12.75" hidden="false" customHeight="true" outlineLevel="0" collapsed="false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customFormat="false" ht="12.75" hidden="false" customHeight="true" outlineLevel="0" collapsed="false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customFormat="false" ht="12.75" hidden="false" customHeight="true" outlineLevel="0" collapsed="false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customFormat="false" ht="12.75" hidden="false" customHeight="true" outlineLevel="0" collapsed="false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customFormat="false" ht="12.75" hidden="false" customHeight="true" outlineLevel="0" collapsed="false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customFormat="false" ht="12.75" hidden="false" customHeight="true" outlineLevel="0" collapsed="false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customFormat="false" ht="12.75" hidden="false" customHeight="true" outlineLevel="0" collapsed="false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customFormat="false" ht="12.75" hidden="false" customHeight="true" outlineLevel="0" collapsed="false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customFormat="false" ht="12.75" hidden="false" customHeight="true" outlineLevel="0" collapsed="false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customFormat="false" ht="12.75" hidden="false" customHeight="true" outlineLevel="0" collapsed="false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customFormat="false" ht="12.75" hidden="false" customHeight="true" outlineLevel="0" collapsed="false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customFormat="false" ht="12.75" hidden="false" customHeight="true" outlineLevel="0" collapsed="false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customFormat="false" ht="12.75" hidden="false" customHeight="true" outlineLevel="0" collapsed="false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customFormat="false" ht="12.75" hidden="false" customHeight="true" outlineLevel="0" collapsed="false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customFormat="false" ht="12.75" hidden="false" customHeight="true" outlineLevel="0" collapsed="false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customFormat="false" ht="12.75" hidden="false" customHeight="true" outlineLevel="0" collapsed="false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customFormat="false" ht="12.75" hidden="false" customHeight="true" outlineLevel="0" collapsed="false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customFormat="false" ht="12.75" hidden="false" customHeight="true" outlineLevel="0" collapsed="false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customFormat="false" ht="12.75" hidden="false" customHeight="true" outlineLevel="0" collapsed="false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customFormat="false" ht="12.75" hidden="false" customHeight="true" outlineLevel="0" collapsed="false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customFormat="false" ht="12.75" hidden="false" customHeight="true" outlineLevel="0" collapsed="false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customFormat="false" ht="12.75" hidden="false" customHeight="true" outlineLevel="0" collapsed="false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customFormat="false" ht="12.75" hidden="false" customHeight="true" outlineLevel="0" collapsed="false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customFormat="false" ht="12.75" hidden="false" customHeight="true" outlineLevel="0" collapsed="false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customFormat="false" ht="12.75" hidden="false" customHeight="true" outlineLevel="0" collapsed="false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customFormat="false" ht="12.75" hidden="false" customHeight="true" outlineLevel="0" collapsed="false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customFormat="false" ht="12.75" hidden="false" customHeight="true" outlineLevel="0" collapsed="false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customFormat="false" ht="12.75" hidden="false" customHeight="true" outlineLevel="0" collapsed="false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customFormat="false" ht="12.75" hidden="false" customHeight="true" outlineLevel="0" collapsed="false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customFormat="false" ht="12.75" hidden="false" customHeight="true" outlineLevel="0" collapsed="false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customFormat="false" ht="12.75" hidden="false" customHeight="true" outlineLevel="0" collapsed="false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customFormat="false" ht="12.75" hidden="false" customHeight="true" outlineLevel="0" collapsed="false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customFormat="false" ht="12.75" hidden="false" customHeight="true" outlineLevel="0" collapsed="false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customFormat="false" ht="12.75" hidden="false" customHeight="true" outlineLevel="0" collapsed="false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sheetProtection sheet="true" selectLockedCells="true"/>
  <mergeCells count="2">
    <mergeCell ref="B12:E12"/>
    <mergeCell ref="C19:F19"/>
  </mergeCells>
  <hyperlinks>
    <hyperlink ref="H15" location="'Erst-Registratur'!A1" display="Gehe zu Blatt &quot;Erst-Registratur&quot;"/>
    <hyperlink ref="H20" location="'1 - Mit berufl.Praxis'!A1" display="Gehe zu Blatt &quot;1 - Mit berufl.Praxis&quot;"/>
    <hyperlink ref="H21" location="'2 - Ohne berufl.Praxis'!A1" display="Gehe zu Blatt &quot;2 - Ohne berufl.Praxis&quot;"/>
    <hyperlink ref="H23" location="'3 - fortlauf.Re-Zertifizierung'!A1" display="Gehe zu Blatt &quot;3 - Fortlaufende Re-Zertifzierung&quot;"/>
  </hyperlink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9" colorId="64" zoomScale="120" zoomScaleNormal="120" zoomScalePageLayoutView="100" workbookViewId="0">
      <selection pane="topLeft" activeCell="A7" activeCellId="0" sqref="A7"/>
    </sheetView>
  </sheetViews>
  <sheetFormatPr defaultColWidth="14.453125" defaultRowHeight="15" zeroHeight="false" outlineLevelRow="0" outlineLevelCol="0"/>
  <cols>
    <col collapsed="false" customWidth="true" hidden="false" outlineLevel="0" max="1" min="1" style="0" width="4.27"/>
    <col collapsed="false" customWidth="true" hidden="false" outlineLevel="0" max="2" min="2" style="0" width="56.09"/>
    <col collapsed="false" customWidth="true" hidden="false" outlineLevel="0" max="3" min="3" style="0" width="30.73"/>
    <col collapsed="false" customWidth="true" hidden="false" outlineLevel="0" max="4" min="4" style="0" width="17.73"/>
    <col collapsed="false" customWidth="true" hidden="false" outlineLevel="0" max="6" min="5" style="0" width="11.45"/>
    <col collapsed="false" customWidth="true" hidden="false" outlineLevel="0" max="8" min="7" style="0" width="5.09"/>
    <col collapsed="false" customWidth="true" hidden="false" outlineLevel="0" max="26" min="9" style="0" width="11.45"/>
  </cols>
  <sheetData>
    <row r="1" customFormat="false" ht="19.5" hidden="false" customHeight="true" outlineLevel="0" collapsed="false">
      <c r="A1" s="2" t="s">
        <v>0</v>
      </c>
    </row>
    <row r="2" customFormat="false" ht="19.5" hidden="false" customHeight="true" outlineLevel="0" collapsed="false">
      <c r="A2" s="32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9.5" hidden="false" customHeight="true" outlineLevel="0" collapsed="false">
      <c r="A3" s="3" t="s">
        <v>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9.5" hidden="false" customHeight="true" outlineLevel="0" collapsed="false">
      <c r="A4" s="33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9.5" hidden="false" customHeight="true" outlineLevel="0" collapsed="false">
      <c r="A5" s="3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4.25" hidden="false" customHeight="true" outlineLevel="0" collapsed="false">
      <c r="A6" s="34" t="s">
        <v>25</v>
      </c>
    </row>
    <row r="7" customFormat="false" ht="24" hidden="false" customHeight="true" outlineLevel="0" collapsed="false">
      <c r="A7" s="35"/>
      <c r="B7" s="36" t="s">
        <v>26</v>
      </c>
      <c r="C7" s="37"/>
      <c r="D7" s="37"/>
    </row>
    <row r="8" customFormat="false" ht="24" hidden="false" customHeight="true" outlineLevel="0" collapsed="false">
      <c r="A8" s="38"/>
      <c r="B8" s="39" t="s">
        <v>27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customFormat="false" ht="126" hidden="false" customHeight="true" outlineLevel="0" collapsed="false">
      <c r="B9" s="40" t="s">
        <v>28</v>
      </c>
      <c r="C9" s="40"/>
      <c r="D9" s="40"/>
      <c r="E9" s="41"/>
      <c r="F9" s="41"/>
      <c r="G9" s="41"/>
      <c r="H9" s="41"/>
    </row>
    <row r="10" customFormat="false" ht="45" hidden="false" customHeight="true" outlineLevel="0" collapsed="false">
      <c r="B10" s="42" t="s">
        <v>29</v>
      </c>
      <c r="C10" s="42"/>
      <c r="D10" s="42"/>
      <c r="E10" s="41"/>
      <c r="F10" s="41"/>
      <c r="G10" s="41"/>
      <c r="H10" s="41"/>
    </row>
    <row r="11" customFormat="false" ht="86.25" hidden="false" customHeight="true" outlineLevel="0" collapsed="false">
      <c r="B11" s="42" t="s">
        <v>30</v>
      </c>
      <c r="C11" s="42"/>
      <c r="D11" s="42"/>
      <c r="E11" s="41"/>
      <c r="F11" s="41"/>
      <c r="G11" s="41"/>
      <c r="H11" s="41"/>
    </row>
    <row r="12" customFormat="false" ht="18.75" hidden="false" customHeight="true" outlineLevel="0" collapsed="false"/>
    <row r="13" customFormat="false" ht="24" hidden="false" customHeight="true" outlineLevel="0" collapsed="false">
      <c r="A13" s="35"/>
      <c r="B13" s="43" t="s">
        <v>31</v>
      </c>
    </row>
    <row r="14" customFormat="false" ht="19.5" hidden="false" customHeight="true" outlineLevel="0" collapsed="false">
      <c r="A14" s="38"/>
      <c r="B14" s="44" t="s">
        <v>32</v>
      </c>
      <c r="C14" s="45" t="s">
        <v>33</v>
      </c>
      <c r="D14" s="46" t="s">
        <v>34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customFormat="false" ht="19.5" hidden="false" customHeight="true" outlineLevel="0" collapsed="false">
      <c r="A15" s="38"/>
      <c r="B15" s="47"/>
      <c r="C15" s="48"/>
      <c r="D15" s="4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customFormat="false" ht="19.5" hidden="false" customHeight="true" outlineLevel="0" collapsed="false">
      <c r="A16" s="38"/>
      <c r="B16" s="47"/>
      <c r="C16" s="48"/>
      <c r="D16" s="4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customFormat="false" ht="19.5" hidden="false" customHeight="true" outlineLevel="0" collapsed="false">
      <c r="A17" s="38"/>
      <c r="B17" s="47"/>
      <c r="C17" s="48"/>
      <c r="D17" s="49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customFormat="false" ht="19.5" hidden="false" customHeight="true" outlineLevel="0" collapsed="false">
      <c r="A18" s="38"/>
      <c r="B18" s="47"/>
      <c r="C18" s="48"/>
      <c r="D18" s="49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customFormat="false" ht="19.5" hidden="false" customHeight="true" outlineLevel="0" collapsed="false">
      <c r="A19" s="38"/>
      <c r="B19" s="47"/>
      <c r="C19" s="48"/>
      <c r="D19" s="4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customFormat="false" ht="19.5" hidden="false" customHeight="true" outlineLevel="0" collapsed="false">
      <c r="A20" s="38"/>
      <c r="B20" s="47"/>
      <c r="C20" s="48"/>
      <c r="D20" s="49"/>
      <c r="E20" s="38"/>
      <c r="F20" s="38"/>
      <c r="G20" s="38"/>
      <c r="H20" s="38"/>
      <c r="I20" s="50" t="s">
        <v>35</v>
      </c>
      <c r="J20" s="50"/>
      <c r="K20" s="50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customFormat="false" ht="19.5" hidden="false" customHeight="true" outlineLevel="0" collapsed="false">
      <c r="A21" s="38"/>
      <c r="B21" s="47"/>
      <c r="C21" s="48"/>
      <c r="D21" s="49"/>
      <c r="E21" s="38"/>
      <c r="F21" s="38"/>
      <c r="G21" s="38"/>
      <c r="H21" s="38"/>
      <c r="I21" s="51" t="s">
        <v>36</v>
      </c>
      <c r="J21" s="51"/>
      <c r="K21" s="51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customFormat="false" ht="19.5" hidden="false" customHeight="true" outlineLevel="0" collapsed="false">
      <c r="A22" s="38"/>
      <c r="B22" s="47"/>
      <c r="C22" s="48"/>
      <c r="D22" s="49"/>
      <c r="E22" s="38"/>
      <c r="F22" s="38"/>
      <c r="G22" s="38"/>
      <c r="H22" s="38"/>
      <c r="I22" s="52" t="s">
        <v>37</v>
      </c>
      <c r="J22" s="53" t="s">
        <v>38</v>
      </c>
      <c r="K22" s="54" t="s">
        <v>39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customFormat="false" ht="19.5" hidden="false" customHeight="true" outlineLevel="0" collapsed="false">
      <c r="A23" s="38"/>
      <c r="B23" s="47"/>
      <c r="C23" s="48"/>
      <c r="D23" s="49"/>
      <c r="E23" s="38"/>
      <c r="F23" s="38"/>
      <c r="G23" s="38"/>
      <c r="H23" s="38"/>
      <c r="I23" s="55" t="n">
        <v>4</v>
      </c>
      <c r="J23" s="56" t="n">
        <f aca="false">I23*0.75</f>
        <v>3</v>
      </c>
      <c r="K23" s="57" t="n">
        <f aca="false">ROUNDUP(J23*4,0)/4</f>
        <v>3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customFormat="false" ht="19.5" hidden="false" customHeight="true" outlineLevel="0" collapsed="false">
      <c r="A24" s="38"/>
      <c r="B24" s="47"/>
      <c r="C24" s="48"/>
      <c r="D24" s="49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customFormat="false" ht="19.5" hidden="false" customHeight="true" outlineLevel="0" collapsed="false">
      <c r="A25" s="38"/>
      <c r="B25" s="58"/>
      <c r="C25" s="48"/>
      <c r="D25" s="49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customFormat="false" ht="19.5" hidden="false" customHeight="true" outlineLevel="0" collapsed="false">
      <c r="A26" s="38"/>
      <c r="B26" s="47"/>
      <c r="C26" s="48"/>
      <c r="D26" s="49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customFormat="false" ht="19.5" hidden="false" customHeight="true" outlineLevel="0" collapsed="false">
      <c r="A27" s="38"/>
      <c r="B27" s="47"/>
      <c r="C27" s="48"/>
      <c r="D27" s="49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customFormat="false" ht="19.5" hidden="false" customHeight="true" outlineLevel="0" collapsed="false">
      <c r="A28" s="38"/>
      <c r="B28" s="47"/>
      <c r="C28" s="48"/>
      <c r="D28" s="49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customFormat="false" ht="19.5" hidden="false" customHeight="true" outlineLevel="0" collapsed="false">
      <c r="A29" s="38"/>
      <c r="B29" s="47"/>
      <c r="C29" s="48"/>
      <c r="D29" s="49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customFormat="false" ht="19.5" hidden="false" customHeight="true" outlineLevel="0" collapsed="false">
      <c r="A30" s="38"/>
      <c r="B30" s="47"/>
      <c r="C30" s="48"/>
      <c r="D30" s="49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customFormat="false" ht="4.5" hidden="false" customHeight="true" outlineLevel="0" collapsed="false">
      <c r="B31" s="59"/>
      <c r="D31" s="60"/>
      <c r="Q31" s="38"/>
    </row>
    <row r="32" customFormat="false" ht="19.5" hidden="false" customHeight="true" outlineLevel="0" collapsed="false">
      <c r="B32" s="61" t="s">
        <v>40</v>
      </c>
      <c r="C32" s="62" t="s">
        <v>41</v>
      </c>
      <c r="D32" s="63" t="n">
        <f aca="false">SUM(D14:D30)</f>
        <v>0</v>
      </c>
      <c r="E32" s="64" t="str">
        <f aca="false">IF(D32&lt;30,"!!!","")</f>
        <v>!!!</v>
      </c>
      <c r="F32" s="65"/>
    </row>
    <row r="33" customFormat="false" ht="12" hidden="false" customHeight="true" outlineLevel="0" collapsed="false"/>
    <row r="34" customFormat="false" ht="14.25" hidden="false" customHeight="true" outlineLevel="0" collapsed="false">
      <c r="A34" s="66"/>
      <c r="B34" s="67" t="s">
        <v>42</v>
      </c>
      <c r="C34" s="68" t="s">
        <v>43</v>
      </c>
      <c r="D34" s="68" t="s">
        <v>44</v>
      </c>
      <c r="E34" s="69" t="s">
        <v>45</v>
      </c>
      <c r="F34" s="69" t="s">
        <v>46</v>
      </c>
      <c r="G34" s="70"/>
      <c r="H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customFormat="false" ht="19.5" hidden="false" customHeight="true" outlineLevel="0" collapsed="false">
      <c r="B35" s="71"/>
      <c r="C35" s="72"/>
      <c r="D35" s="73"/>
      <c r="E35" s="74"/>
      <c r="F35" s="75" t="n">
        <f aca="false">E35</f>
        <v>0</v>
      </c>
    </row>
    <row r="36" customFormat="false" ht="19.5" hidden="false" customHeight="true" outlineLevel="0" collapsed="false">
      <c r="B36" s="71"/>
      <c r="C36" s="72"/>
      <c r="D36" s="76"/>
      <c r="E36" s="77"/>
      <c r="F36" s="75" t="n">
        <f aca="false">E36</f>
        <v>0</v>
      </c>
    </row>
    <row r="37" customFormat="false" ht="19.5" hidden="false" customHeight="true" outlineLevel="0" collapsed="false">
      <c r="B37" s="71"/>
      <c r="C37" s="72"/>
      <c r="D37" s="76"/>
      <c r="E37" s="77"/>
      <c r="F37" s="75" t="n">
        <f aca="false">E37</f>
        <v>0</v>
      </c>
    </row>
    <row r="38" customFormat="false" ht="19.5" hidden="false" customHeight="true" outlineLevel="0" collapsed="false">
      <c r="B38" s="71"/>
      <c r="C38" s="72"/>
      <c r="D38" s="76"/>
      <c r="E38" s="77"/>
      <c r="F38" s="75" t="n">
        <f aca="false">E38</f>
        <v>0</v>
      </c>
      <c r="I38" s="78" t="s">
        <v>47</v>
      </c>
      <c r="J38" s="78"/>
      <c r="K38" s="78"/>
    </row>
    <row r="39" customFormat="false" ht="19.5" hidden="false" customHeight="true" outlineLevel="0" collapsed="false">
      <c r="B39" s="71"/>
      <c r="C39" s="72"/>
      <c r="D39" s="76"/>
      <c r="E39" s="77"/>
      <c r="F39" s="75" t="n">
        <f aca="false">E39</f>
        <v>0</v>
      </c>
      <c r="I39" s="79" t="s">
        <v>38</v>
      </c>
      <c r="J39" s="53" t="s">
        <v>37</v>
      </c>
      <c r="K39" s="80"/>
    </row>
    <row r="40" customFormat="false" ht="19.5" hidden="false" customHeight="true" outlineLevel="0" collapsed="false">
      <c r="B40" s="71"/>
      <c r="C40" s="72"/>
      <c r="D40" s="76"/>
      <c r="E40" s="77"/>
      <c r="F40" s="75" t="n">
        <f aca="false">E40</f>
        <v>0</v>
      </c>
      <c r="I40" s="55" t="n">
        <v>6</v>
      </c>
      <c r="J40" s="81" t="n">
        <f aca="false">I40*4/3</f>
        <v>8</v>
      </c>
      <c r="K40" s="82"/>
    </row>
    <row r="41" customFormat="false" ht="3" hidden="false" customHeight="true" outlineLevel="0" collapsed="false">
      <c r="B41" s="59"/>
      <c r="F41" s="60"/>
      <c r="P41" s="38"/>
    </row>
    <row r="42" customFormat="false" ht="19.5" hidden="false" customHeight="true" outlineLevel="0" collapsed="false">
      <c r="B42" s="83" t="s">
        <v>48</v>
      </c>
      <c r="C42" s="83"/>
      <c r="D42" s="83"/>
      <c r="E42" s="84" t="s">
        <v>41</v>
      </c>
      <c r="F42" s="63" t="n">
        <f aca="false">SUM(F35:F40)</f>
        <v>0</v>
      </c>
      <c r="G42" s="85" t="str">
        <f aca="false">IF(F42&lt;8,"!!!","")</f>
        <v>!!!</v>
      </c>
    </row>
    <row r="43" customFormat="false" ht="18.75" hidden="false" customHeight="true" outlineLevel="0" collapsed="false">
      <c r="P43" s="38"/>
    </row>
    <row r="44" customFormat="false" ht="31.5" hidden="false" customHeight="true" outlineLevel="0" collapsed="false">
      <c r="B44" s="67" t="s">
        <v>49</v>
      </c>
      <c r="C44" s="68" t="s">
        <v>43</v>
      </c>
      <c r="D44" s="68" t="s">
        <v>44</v>
      </c>
      <c r="E44" s="69" t="s">
        <v>45</v>
      </c>
      <c r="F44" s="69" t="s">
        <v>46</v>
      </c>
      <c r="P44" s="38"/>
    </row>
    <row r="45" customFormat="false" ht="19.5" hidden="false" customHeight="true" outlineLevel="0" collapsed="false">
      <c r="B45" s="58"/>
      <c r="C45" s="73"/>
      <c r="D45" s="86"/>
      <c r="E45" s="74" t="n">
        <v>22.5</v>
      </c>
      <c r="F45" s="75" t="n">
        <f aca="false">E45</f>
        <v>22.5</v>
      </c>
      <c r="P45" s="38"/>
    </row>
    <row r="46" customFormat="false" ht="19.5" hidden="false" customHeight="true" outlineLevel="0" collapsed="false">
      <c r="B46" s="58"/>
      <c r="C46" s="73"/>
      <c r="D46" s="73"/>
      <c r="E46" s="74"/>
      <c r="F46" s="75" t="n">
        <f aca="false">E46</f>
        <v>0</v>
      </c>
      <c r="P46" s="38"/>
    </row>
    <row r="47" customFormat="false" ht="19.5" hidden="false" customHeight="true" outlineLevel="0" collapsed="false">
      <c r="B47" s="58"/>
      <c r="C47" s="73"/>
      <c r="D47" s="73"/>
      <c r="E47" s="74"/>
      <c r="F47" s="75" t="n">
        <f aca="false">E47</f>
        <v>0</v>
      </c>
      <c r="P47" s="38"/>
    </row>
    <row r="48" customFormat="false" ht="19.5" hidden="false" customHeight="true" outlineLevel="0" collapsed="false">
      <c r="B48" s="58"/>
      <c r="C48" s="73"/>
      <c r="D48" s="73"/>
      <c r="E48" s="74"/>
      <c r="F48" s="75" t="n">
        <f aca="false">E48</f>
        <v>0</v>
      </c>
      <c r="P48" s="38"/>
    </row>
    <row r="49" customFormat="false" ht="19.5" hidden="false" customHeight="true" outlineLevel="0" collapsed="false">
      <c r="B49" s="58"/>
      <c r="C49" s="73"/>
      <c r="D49" s="73"/>
      <c r="E49" s="74"/>
      <c r="F49" s="75" t="n">
        <f aca="false">E49</f>
        <v>0</v>
      </c>
      <c r="P49" s="38"/>
    </row>
    <row r="50" customFormat="false" ht="19.5" hidden="false" customHeight="true" outlineLevel="0" collapsed="false">
      <c r="B50" s="58"/>
      <c r="C50" s="73"/>
      <c r="D50" s="73"/>
      <c r="E50" s="74"/>
      <c r="F50" s="75" t="n">
        <f aca="false">E50</f>
        <v>0</v>
      </c>
      <c r="P50" s="38"/>
    </row>
    <row r="51" customFormat="false" ht="4.5" hidden="false" customHeight="true" outlineLevel="0" collapsed="false">
      <c r="B51" s="59"/>
      <c r="F51" s="60"/>
      <c r="J51" s="87"/>
      <c r="P51" s="38"/>
    </row>
    <row r="52" customFormat="false" ht="45" hidden="false" customHeight="true" outlineLevel="0" collapsed="false">
      <c r="B52" s="83" t="s">
        <v>50</v>
      </c>
      <c r="C52" s="83"/>
      <c r="D52" s="83"/>
      <c r="E52" s="84" t="s">
        <v>41</v>
      </c>
      <c r="F52" s="63" t="n">
        <f aca="false">SUM(F45:F50)</f>
        <v>22.5</v>
      </c>
      <c r="G52" s="34" t="str">
        <f aca="false">IF(D32&lt;30,IF(F52&lt;50,"!!!",""),IF(F52&lt;30,"!!!",""))</f>
        <v>!!!</v>
      </c>
      <c r="J52" s="66"/>
      <c r="P52" s="38"/>
    </row>
    <row r="53" customFormat="false" ht="14.25" hidden="false" customHeight="true" outlineLevel="0" collapsed="false">
      <c r="P53" s="38"/>
    </row>
    <row r="54" customFormat="false" ht="28.5" hidden="false" customHeight="true" outlineLevel="0" collapsed="false">
      <c r="A54" s="38"/>
      <c r="B54" s="38"/>
      <c r="C54" s="38"/>
      <c r="D54" s="38"/>
      <c r="E54" s="88" t="s">
        <v>51</v>
      </c>
      <c r="F54" s="89" t="n">
        <f aca="false">SUM(D32,F42,F52)</f>
        <v>22.5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customFormat="false" ht="14.25" hidden="false" customHeight="true" outlineLevel="0" collapsed="false">
      <c r="E55" s="90" t="s">
        <v>52</v>
      </c>
      <c r="F55" s="91" t="n">
        <v>50</v>
      </c>
      <c r="P55" s="38"/>
    </row>
    <row r="56" customFormat="false" ht="14.25" hidden="false" customHeight="true" outlineLevel="0" collapsed="false">
      <c r="E56" s="90" t="s">
        <v>53</v>
      </c>
      <c r="F56" s="34" t="n">
        <v>70</v>
      </c>
    </row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sheetProtection sheet="true" objects="true" scenarios="true" selectLockedCells="true"/>
  <mergeCells count="8">
    <mergeCell ref="B9:D9"/>
    <mergeCell ref="B10:D10"/>
    <mergeCell ref="B11:D11"/>
    <mergeCell ref="I20:K20"/>
    <mergeCell ref="I21:K21"/>
    <mergeCell ref="I38:K38"/>
    <mergeCell ref="B42:D42"/>
    <mergeCell ref="B52:D52"/>
  </mergeCells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2"/>
  <sheetViews>
    <sheetView showFormulas="false" showGridLines="false" showRowColHeaders="true" showZeros="true" rightToLeft="false" tabSelected="false" showOutlineSymbols="true" defaultGridColor="true" view="normal" topLeftCell="A30" colorId="64" zoomScale="120" zoomScaleNormal="120" zoomScalePageLayoutView="100" workbookViewId="0">
      <selection pane="topLeft" activeCell="A39" activeCellId="0" sqref="A39"/>
    </sheetView>
  </sheetViews>
  <sheetFormatPr defaultColWidth="14.453125" defaultRowHeight="15" zeroHeight="false" outlineLevelRow="0" outlineLevelCol="0"/>
  <cols>
    <col collapsed="false" customWidth="true" hidden="false" outlineLevel="0" max="1" min="1" style="0" width="56.09"/>
    <col collapsed="false" customWidth="true" hidden="false" outlineLevel="0" max="2" min="2" style="0" width="30.73"/>
    <col collapsed="false" customWidth="true" hidden="false" outlineLevel="0" max="3" min="3" style="0" width="17.54"/>
    <col collapsed="false" customWidth="true" hidden="false" outlineLevel="0" max="4" min="4" style="0" width="11"/>
    <col collapsed="false" customWidth="true" hidden="false" outlineLevel="0" max="5" min="5" style="0" width="12.09"/>
    <col collapsed="false" customWidth="true" hidden="false" outlineLevel="0" max="7" min="6" style="0" width="4.09"/>
    <col collapsed="false" customWidth="true" hidden="false" outlineLevel="0" max="8" min="8" style="0" width="13.27"/>
    <col collapsed="false" customWidth="true" hidden="false" outlineLevel="0" max="26" min="9" style="0" width="10.73"/>
  </cols>
  <sheetData>
    <row r="1" customFormat="false" ht="19.5" hidden="false" customHeight="true" outlineLevel="0" collapsed="false">
      <c r="A1" s="2" t="s">
        <v>0</v>
      </c>
    </row>
    <row r="2" customFormat="false" ht="19.5" hidden="false" customHeight="true" outlineLevel="0" collapsed="false">
      <c r="A2" s="32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9.5" hidden="false" customHeight="true" outlineLevel="0" collapsed="false">
      <c r="A3" s="3" t="s">
        <v>54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9.5" hidden="false" customHeight="true" outlineLevel="0" collapsed="false">
      <c r="A4" s="33" t="s">
        <v>55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9.5" hidden="false" customHeight="true" outlineLevel="0" collapsed="false">
      <c r="H5" s="38"/>
      <c r="I5" s="38"/>
      <c r="J5" s="38"/>
    </row>
    <row r="6" customFormat="false" ht="19.5" hidden="false" customHeight="true" outlineLevel="0" collapsed="false">
      <c r="A6" s="92" t="s">
        <v>32</v>
      </c>
      <c r="B6" s="93" t="s">
        <v>33</v>
      </c>
      <c r="C6" s="94" t="s">
        <v>34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customFormat="false" ht="19.5" hidden="false" customHeight="true" outlineLevel="0" collapsed="false">
      <c r="A7" s="47"/>
      <c r="B7" s="48"/>
      <c r="C7" s="49" t="n">
        <v>10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customFormat="false" ht="19.5" hidden="false" customHeight="true" outlineLevel="0" collapsed="false">
      <c r="A8" s="47"/>
      <c r="B8" s="48"/>
      <c r="C8" s="49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customFormat="false" ht="19.5" hidden="false" customHeight="true" outlineLevel="0" collapsed="false">
      <c r="A9" s="47"/>
      <c r="B9" s="48"/>
      <c r="C9" s="49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customFormat="false" ht="19.5" hidden="false" customHeight="true" outlineLevel="0" collapsed="false">
      <c r="A10" s="47"/>
      <c r="B10" s="48"/>
      <c r="C10" s="49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customFormat="false" ht="19.5" hidden="false" customHeight="true" outlineLevel="0" collapsed="false">
      <c r="A11" s="47"/>
      <c r="B11" s="48"/>
      <c r="C11" s="49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customFormat="false" ht="19.5" hidden="false" customHeight="true" outlineLevel="0" collapsed="false">
      <c r="A12" s="47"/>
      <c r="B12" s="48"/>
      <c r="C12" s="49"/>
      <c r="D12" s="38"/>
      <c r="E12" s="38"/>
      <c r="F12" s="38"/>
      <c r="G12" s="38"/>
      <c r="H12" s="50" t="s">
        <v>56</v>
      </c>
      <c r="I12" s="50"/>
      <c r="J12" s="50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customFormat="false" ht="19.5" hidden="false" customHeight="true" outlineLevel="0" collapsed="false">
      <c r="A13" s="47"/>
      <c r="B13" s="48"/>
      <c r="C13" s="49"/>
      <c r="D13" s="38"/>
      <c r="E13" s="38"/>
      <c r="F13" s="38"/>
      <c r="G13" s="38"/>
      <c r="H13" s="51" t="s">
        <v>36</v>
      </c>
      <c r="I13" s="51"/>
      <c r="J13" s="51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customFormat="false" ht="19.5" hidden="false" customHeight="true" outlineLevel="0" collapsed="false">
      <c r="A14" s="47"/>
      <c r="B14" s="48"/>
      <c r="C14" s="49"/>
      <c r="D14" s="38"/>
      <c r="E14" s="38"/>
      <c r="F14" s="38"/>
      <c r="G14" s="38"/>
      <c r="H14" s="52" t="s">
        <v>37</v>
      </c>
      <c r="I14" s="53" t="s">
        <v>38</v>
      </c>
      <c r="J14" s="54" t="s">
        <v>39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customFormat="false" ht="19.5" hidden="false" customHeight="true" outlineLevel="0" collapsed="false">
      <c r="A15" s="47"/>
      <c r="B15" s="48"/>
      <c r="C15" s="49"/>
      <c r="D15" s="38"/>
      <c r="E15" s="38"/>
      <c r="F15" s="38"/>
      <c r="G15" s="38"/>
      <c r="H15" s="55" t="n">
        <v>4</v>
      </c>
      <c r="I15" s="56" t="n">
        <f aca="false">H15*0.75</f>
        <v>3</v>
      </c>
      <c r="J15" s="57" t="n">
        <f aca="false">ROUNDUP(I15*4,0)/4</f>
        <v>3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customFormat="false" ht="19.5" hidden="false" customHeight="true" outlineLevel="0" collapsed="false">
      <c r="A16" s="47"/>
      <c r="B16" s="48"/>
      <c r="C16" s="4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customFormat="false" ht="19.5" hidden="false" customHeight="true" outlineLevel="0" collapsed="false">
      <c r="A17" s="58"/>
      <c r="B17" s="48"/>
      <c r="C17" s="49"/>
      <c r="D17" s="38"/>
      <c r="E17" s="38"/>
      <c r="F17" s="38"/>
      <c r="G17" s="38"/>
      <c r="H17" s="38"/>
      <c r="I17" s="38"/>
      <c r="J17" s="95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customFormat="false" ht="19.5" hidden="false" customHeight="true" outlineLevel="0" collapsed="false">
      <c r="A18" s="47"/>
      <c r="B18" s="48"/>
      <c r="C18" s="49"/>
      <c r="D18" s="38"/>
      <c r="E18" s="38"/>
      <c r="F18" s="38"/>
      <c r="G18" s="38"/>
      <c r="H18" s="38"/>
      <c r="I18" s="38"/>
      <c r="J18" s="95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customFormat="false" ht="19.5" hidden="false" customHeight="true" outlineLevel="0" collapsed="false">
      <c r="A19" s="47"/>
      <c r="B19" s="48"/>
      <c r="C19" s="49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customFormat="false" ht="19.5" hidden="false" customHeight="true" outlineLevel="0" collapsed="false">
      <c r="A20" s="47"/>
      <c r="B20" s="48"/>
      <c r="C20" s="49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customFormat="false" ht="19.5" hidden="false" customHeight="true" outlineLevel="0" collapsed="false">
      <c r="A21" s="47"/>
      <c r="B21" s="48"/>
      <c r="C21" s="49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customFormat="false" ht="19.5" hidden="false" customHeight="true" outlineLevel="0" collapsed="false">
      <c r="A22" s="47"/>
      <c r="B22" s="48"/>
      <c r="C22" s="49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customFormat="false" ht="12" hidden="false" customHeight="true" outlineLevel="0" collapsed="false">
      <c r="A23" s="59"/>
      <c r="C23" s="60"/>
    </row>
    <row r="24" customFormat="false" ht="19.5" hidden="false" customHeight="true" outlineLevel="0" collapsed="false">
      <c r="A24" s="96" t="s">
        <v>57</v>
      </c>
      <c r="B24" s="97" t="s">
        <v>41</v>
      </c>
      <c r="C24" s="98" t="n">
        <f aca="false">SUM(C7:C23)</f>
        <v>10</v>
      </c>
    </row>
    <row r="25" customFormat="false" ht="19.5" hidden="false" customHeight="true" outlineLevel="0" collapsed="false">
      <c r="A25" s="96"/>
      <c r="B25" s="99" t="s">
        <v>58</v>
      </c>
      <c r="C25" s="100" t="n">
        <f aca="false">C24/36</f>
        <v>0.277777777777778</v>
      </c>
    </row>
    <row r="26" customFormat="false" ht="19.5" hidden="false" customHeight="true" outlineLevel="0" collapsed="false"/>
    <row r="27" customFormat="false" ht="22.7" hidden="false" customHeight="false" outlineLevel="0" collapsed="false">
      <c r="A27" s="101" t="s">
        <v>59</v>
      </c>
      <c r="B27" s="102"/>
      <c r="C27" s="103"/>
      <c r="D27" s="104" t="s">
        <v>45</v>
      </c>
      <c r="E27" s="105" t="s">
        <v>60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customFormat="false" ht="19.5" hidden="false" customHeight="true" outlineLevel="0" collapsed="false">
      <c r="A28" s="106" t="s">
        <v>49</v>
      </c>
      <c r="B28" s="107" t="s">
        <v>61</v>
      </c>
      <c r="C28" s="107" t="s">
        <v>62</v>
      </c>
      <c r="D28" s="108" t="s">
        <v>63</v>
      </c>
      <c r="E28" s="109" t="s">
        <v>64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customFormat="false" ht="19.5" hidden="false" customHeight="true" outlineLevel="0" collapsed="false">
      <c r="A29" s="58"/>
      <c r="B29" s="73"/>
      <c r="C29" s="86"/>
      <c r="D29" s="74" t="n">
        <v>22.5</v>
      </c>
      <c r="E29" s="75" t="n">
        <f aca="false">D29</f>
        <v>22.5</v>
      </c>
    </row>
    <row r="30" customFormat="false" ht="19.5" hidden="false" customHeight="true" outlineLevel="0" collapsed="false">
      <c r="A30" s="58"/>
      <c r="B30" s="73"/>
      <c r="C30" s="73"/>
      <c r="D30" s="74"/>
      <c r="E30" s="75" t="n">
        <f aca="false">D30</f>
        <v>0</v>
      </c>
    </row>
    <row r="31" customFormat="false" ht="19.5" hidden="false" customHeight="true" outlineLevel="0" collapsed="false">
      <c r="A31" s="58"/>
      <c r="B31" s="73"/>
      <c r="C31" s="73"/>
      <c r="D31" s="74"/>
      <c r="E31" s="75" t="n">
        <f aca="false">D31</f>
        <v>0</v>
      </c>
      <c r="H31" s="110" t="s">
        <v>56</v>
      </c>
      <c r="I31" s="110"/>
      <c r="J31" s="110"/>
    </row>
    <row r="32" customFormat="false" ht="19.5" hidden="false" customHeight="true" outlineLevel="0" collapsed="false">
      <c r="A32" s="58"/>
      <c r="B32" s="73"/>
      <c r="C32" s="73"/>
      <c r="D32" s="74"/>
      <c r="E32" s="75" t="n">
        <f aca="false">D32</f>
        <v>0</v>
      </c>
      <c r="H32" s="111" t="s">
        <v>47</v>
      </c>
      <c r="I32" s="111"/>
      <c r="J32" s="111"/>
    </row>
    <row r="33" customFormat="false" ht="19.5" hidden="false" customHeight="true" outlineLevel="0" collapsed="false">
      <c r="A33" s="58"/>
      <c r="B33" s="73"/>
      <c r="C33" s="73"/>
      <c r="D33" s="74"/>
      <c r="E33" s="75" t="n">
        <f aca="false">D33</f>
        <v>0</v>
      </c>
      <c r="H33" s="79" t="s">
        <v>38</v>
      </c>
      <c r="I33" s="53" t="s">
        <v>37</v>
      </c>
      <c r="J33" s="80"/>
    </row>
    <row r="34" customFormat="false" ht="19.5" hidden="false" customHeight="true" outlineLevel="0" collapsed="false">
      <c r="A34" s="58"/>
      <c r="B34" s="73"/>
      <c r="C34" s="73"/>
      <c r="D34" s="74"/>
      <c r="E34" s="75" t="n">
        <f aca="false">D34</f>
        <v>0</v>
      </c>
      <c r="H34" s="55" t="n">
        <v>6</v>
      </c>
      <c r="I34" s="81" t="n">
        <f aca="false">H34*4/3</f>
        <v>8</v>
      </c>
      <c r="J34" s="82"/>
    </row>
    <row r="35" customFormat="false" ht="19.5" hidden="false" customHeight="true" outlineLevel="0" collapsed="false">
      <c r="A35" s="59"/>
      <c r="B35" s="112" t="s">
        <v>65</v>
      </c>
      <c r="D35" s="90" t="s">
        <v>66</v>
      </c>
      <c r="E35" s="75" t="n">
        <f aca="false">SUM(E29:E34)</f>
        <v>22.5</v>
      </c>
      <c r="F35" s="85" t="str">
        <f aca="false">IF(E35&lt;30,"!!!","")</f>
        <v>!!!</v>
      </c>
    </row>
    <row r="36" customFormat="false" ht="33" hidden="false" customHeight="true" outlineLevel="0" collapsed="false">
      <c r="A36" s="106" t="s">
        <v>67</v>
      </c>
      <c r="B36" s="107" t="s">
        <v>61</v>
      </c>
      <c r="C36" s="107" t="s">
        <v>62</v>
      </c>
      <c r="D36" s="108" t="s">
        <v>63</v>
      </c>
      <c r="E36" s="113" t="s">
        <v>64</v>
      </c>
      <c r="F36" s="66"/>
      <c r="G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customFormat="false" ht="19.5" hidden="false" customHeight="true" outlineLevel="0" collapsed="false">
      <c r="A37" s="58"/>
      <c r="B37" s="73"/>
      <c r="C37" s="73"/>
      <c r="D37" s="74" t="n">
        <v>17.25</v>
      </c>
      <c r="E37" s="75" t="n">
        <f aca="false">D37</f>
        <v>17.25</v>
      </c>
    </row>
    <row r="38" customFormat="false" ht="19.5" hidden="false" customHeight="true" outlineLevel="0" collapsed="false">
      <c r="A38" s="58"/>
      <c r="B38" s="73"/>
      <c r="C38" s="73"/>
      <c r="D38" s="74" t="n">
        <v>10</v>
      </c>
      <c r="E38" s="75" t="n">
        <f aca="false">D38</f>
        <v>10</v>
      </c>
    </row>
    <row r="39" customFormat="false" ht="19.5" hidden="false" customHeight="true" outlineLevel="0" collapsed="false">
      <c r="A39" s="58"/>
      <c r="B39" s="73"/>
      <c r="C39" s="73"/>
      <c r="D39" s="74"/>
      <c r="E39" s="75" t="n">
        <f aca="false">D39</f>
        <v>0</v>
      </c>
    </row>
    <row r="40" customFormat="false" ht="19.5" hidden="false" customHeight="true" outlineLevel="0" collapsed="false">
      <c r="A40" s="58"/>
      <c r="B40" s="73"/>
      <c r="C40" s="73"/>
      <c r="D40" s="74"/>
      <c r="E40" s="75" t="n">
        <f aca="false">D40</f>
        <v>0</v>
      </c>
    </row>
    <row r="41" customFormat="false" ht="19.5" hidden="false" customHeight="true" outlineLevel="0" collapsed="false">
      <c r="A41" s="58"/>
      <c r="B41" s="73"/>
      <c r="C41" s="73"/>
      <c r="D41" s="74"/>
      <c r="E41" s="75" t="n">
        <f aca="false">D41</f>
        <v>0</v>
      </c>
    </row>
    <row r="42" customFormat="false" ht="19.5" hidden="false" customHeight="true" outlineLevel="0" collapsed="false">
      <c r="A42" s="58"/>
      <c r="B42" s="73"/>
      <c r="C42" s="73"/>
      <c r="D42" s="74"/>
      <c r="E42" s="75" t="n">
        <f aca="false">D42</f>
        <v>0</v>
      </c>
    </row>
    <row r="43" customFormat="false" ht="19.5" hidden="false" customHeight="true" outlineLevel="0" collapsed="false">
      <c r="A43" s="59"/>
      <c r="B43" s="112" t="s">
        <v>68</v>
      </c>
      <c r="D43" s="90" t="s">
        <v>66</v>
      </c>
      <c r="E43" s="75" t="n">
        <f aca="false">SUM(E37:E42)</f>
        <v>27.25</v>
      </c>
      <c r="F43" s="85" t="str">
        <f aca="false">IF(E43&gt;23,"!!!","")</f>
        <v>!!!</v>
      </c>
    </row>
    <row r="44" customFormat="false" ht="19.5" hidden="false" customHeight="true" outlineLevel="0" collapsed="false">
      <c r="A44" s="114"/>
      <c r="B44" s="115" t="s">
        <v>69</v>
      </c>
      <c r="C44" s="116"/>
      <c r="D44" s="117" t="s">
        <v>70</v>
      </c>
      <c r="E44" s="118" t="n">
        <f aca="false">E35+E43</f>
        <v>49.75</v>
      </c>
      <c r="F44" s="85" t="str">
        <f aca="false">IF(E44&lt;90,"!!!","")</f>
        <v>!!!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</row>
    <row r="45" customFormat="false" ht="19.5" hidden="false" customHeight="true" outlineLevel="0" collapsed="false"/>
    <row r="46" customFormat="false" ht="22.7" hidden="false" customHeight="false" outlineLevel="0" collapsed="false">
      <c r="A46" s="101" t="s">
        <v>71</v>
      </c>
      <c r="B46" s="102"/>
      <c r="C46" s="103"/>
      <c r="D46" s="104" t="s">
        <v>45</v>
      </c>
      <c r="E46" s="105" t="s">
        <v>60</v>
      </c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customFormat="false" ht="19.5" hidden="false" customHeight="true" outlineLevel="0" collapsed="false">
      <c r="A47" s="106" t="s">
        <v>72</v>
      </c>
      <c r="B47" s="107" t="s">
        <v>43</v>
      </c>
      <c r="C47" s="107" t="s">
        <v>62</v>
      </c>
      <c r="D47" s="108" t="s">
        <v>63</v>
      </c>
      <c r="E47" s="109" t="s">
        <v>64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customFormat="false" ht="19.5" hidden="false" customHeight="true" outlineLevel="0" collapsed="false">
      <c r="A48" s="58"/>
      <c r="B48" s="73"/>
      <c r="C48" s="73"/>
      <c r="D48" s="74" t="n">
        <v>10</v>
      </c>
      <c r="E48" s="75" t="n">
        <f aca="false">D48</f>
        <v>10</v>
      </c>
    </row>
    <row r="49" customFormat="false" ht="19.5" hidden="false" customHeight="true" outlineLevel="0" collapsed="false">
      <c r="A49" s="58"/>
      <c r="B49" s="73"/>
      <c r="C49" s="73"/>
      <c r="D49" s="74"/>
      <c r="E49" s="75" t="n">
        <f aca="false">D49</f>
        <v>0</v>
      </c>
    </row>
    <row r="50" customFormat="false" ht="19.5" hidden="false" customHeight="true" outlineLevel="0" collapsed="false">
      <c r="A50" s="58"/>
      <c r="B50" s="73"/>
      <c r="C50" s="73"/>
      <c r="D50" s="74"/>
      <c r="E50" s="75" t="n">
        <f aca="false">D50</f>
        <v>0</v>
      </c>
    </row>
    <row r="51" customFormat="false" ht="19.5" hidden="false" customHeight="true" outlineLevel="0" collapsed="false">
      <c r="A51" s="58"/>
      <c r="B51" s="73"/>
      <c r="C51" s="73"/>
      <c r="D51" s="74"/>
      <c r="E51" s="75" t="n">
        <f aca="false">D51</f>
        <v>0</v>
      </c>
    </row>
    <row r="52" customFormat="false" ht="19.5" hidden="false" customHeight="true" outlineLevel="0" collapsed="false">
      <c r="A52" s="58"/>
      <c r="B52" s="73"/>
      <c r="C52" s="73"/>
      <c r="D52" s="74"/>
      <c r="E52" s="75" t="n">
        <f aca="false">D52</f>
        <v>0</v>
      </c>
    </row>
    <row r="53" customFormat="false" ht="19.5" hidden="false" customHeight="true" outlineLevel="0" collapsed="false">
      <c r="A53" s="58"/>
      <c r="B53" s="73"/>
      <c r="C53" s="73"/>
      <c r="D53" s="74"/>
      <c r="E53" s="75" t="n">
        <f aca="false">D53</f>
        <v>0</v>
      </c>
    </row>
    <row r="54" customFormat="false" ht="19.5" hidden="false" customHeight="true" outlineLevel="0" collapsed="false">
      <c r="A54" s="59"/>
      <c r="B54" s="112" t="s">
        <v>73</v>
      </c>
      <c r="D54" s="90" t="s">
        <v>66</v>
      </c>
      <c r="E54" s="75" t="n">
        <f aca="false">SUM(E48:E53)</f>
        <v>10</v>
      </c>
      <c r="F54" s="85" t="str">
        <f aca="false">IF(E54&lt;24,"!!!","")</f>
        <v>!!!</v>
      </c>
      <c r="H54" s="120"/>
    </row>
    <row r="55" customFormat="false" ht="33" hidden="false" customHeight="true" outlineLevel="0" collapsed="false">
      <c r="A55" s="106" t="s">
        <v>74</v>
      </c>
      <c r="B55" s="107" t="s">
        <v>61</v>
      </c>
      <c r="C55" s="121" t="s">
        <v>75</v>
      </c>
      <c r="D55" s="108" t="s">
        <v>63</v>
      </c>
      <c r="E55" s="113" t="s">
        <v>64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customFormat="false" ht="19.5" hidden="false" customHeight="true" outlineLevel="0" collapsed="false">
      <c r="A56" s="58"/>
      <c r="B56" s="73"/>
      <c r="C56" s="73"/>
      <c r="D56" s="74" t="n">
        <v>40</v>
      </c>
      <c r="E56" s="75" t="n">
        <f aca="false">D56/2</f>
        <v>20</v>
      </c>
    </row>
    <row r="57" customFormat="false" ht="19.5" hidden="false" customHeight="true" outlineLevel="0" collapsed="false">
      <c r="A57" s="58"/>
      <c r="B57" s="73"/>
      <c r="C57" s="73"/>
      <c r="D57" s="74"/>
      <c r="E57" s="75" t="n">
        <f aca="false">D57/2</f>
        <v>0</v>
      </c>
    </row>
    <row r="58" customFormat="false" ht="19.5" hidden="false" customHeight="true" outlineLevel="0" collapsed="false">
      <c r="A58" s="58"/>
      <c r="B58" s="73"/>
      <c r="C58" s="73"/>
      <c r="D58" s="74"/>
      <c r="E58" s="75" t="n">
        <f aca="false">D58/2</f>
        <v>0</v>
      </c>
    </row>
    <row r="59" customFormat="false" ht="19.5" hidden="false" customHeight="true" outlineLevel="0" collapsed="false">
      <c r="A59" s="58"/>
      <c r="B59" s="73"/>
      <c r="C59" s="73"/>
      <c r="D59" s="74"/>
      <c r="E59" s="75" t="n">
        <f aca="false">D59/2</f>
        <v>0</v>
      </c>
    </row>
    <row r="60" customFormat="false" ht="19.5" hidden="false" customHeight="true" outlineLevel="0" collapsed="false">
      <c r="A60" s="58"/>
      <c r="B60" s="73"/>
      <c r="C60" s="73"/>
      <c r="D60" s="74"/>
      <c r="E60" s="75" t="n">
        <f aca="false">D60/2</f>
        <v>0</v>
      </c>
    </row>
    <row r="61" customFormat="false" ht="19.5" hidden="false" customHeight="true" outlineLevel="0" collapsed="false">
      <c r="A61" s="58"/>
      <c r="B61" s="73"/>
      <c r="C61" s="73"/>
      <c r="D61" s="74"/>
      <c r="E61" s="75" t="n">
        <f aca="false">D61/2</f>
        <v>0</v>
      </c>
    </row>
    <row r="62" customFormat="false" ht="19.5" hidden="false" customHeight="true" outlineLevel="0" collapsed="false">
      <c r="A62" s="59"/>
      <c r="B62" s="122" t="s">
        <v>76</v>
      </c>
      <c r="D62" s="90" t="s">
        <v>66</v>
      </c>
      <c r="E62" s="75" t="n">
        <f aca="false">SUM(E56:E61)</f>
        <v>20</v>
      </c>
      <c r="F62" s="85" t="str">
        <f aca="false">IF(E62&gt;24,"!!!","")</f>
        <v/>
      </c>
      <c r="H62" s="123"/>
    </row>
    <row r="63" customFormat="false" ht="19.5" hidden="false" customHeight="true" outlineLevel="0" collapsed="false">
      <c r="A63" s="114"/>
      <c r="B63" s="115" t="s">
        <v>77</v>
      </c>
      <c r="C63" s="116"/>
      <c r="D63" s="117" t="s">
        <v>78</v>
      </c>
      <c r="E63" s="118" t="n">
        <f aca="false">E54+E62</f>
        <v>30</v>
      </c>
      <c r="F63" s="85" t="str">
        <f aca="false">IF(E63&lt;24,"!!!","")</f>
        <v/>
      </c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customFormat="false" ht="19.5" hidden="false" customHeight="true" outlineLevel="0" collapsed="false"/>
    <row r="65" customFormat="false" ht="33" hidden="false" customHeight="true" outlineLevel="0" collapsed="false">
      <c r="A65" s="101" t="s">
        <v>79</v>
      </c>
      <c r="B65" s="124" t="s">
        <v>80</v>
      </c>
      <c r="C65" s="124" t="s">
        <v>81</v>
      </c>
      <c r="D65" s="104" t="s">
        <v>60</v>
      </c>
      <c r="E65" s="105" t="s">
        <v>60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customFormat="false" ht="19.5" hidden="false" customHeight="true" outlineLevel="0" collapsed="false">
      <c r="A66" s="125" t="s">
        <v>82</v>
      </c>
      <c r="B66" s="126" t="s">
        <v>83</v>
      </c>
      <c r="C66" s="127"/>
      <c r="D66" s="128"/>
      <c r="E66" s="129"/>
      <c r="F66" s="85" t="str">
        <f aca="false">IF(SUM(E67:E69)&gt;15,"!!!","")</f>
        <v/>
      </c>
    </row>
    <row r="67" customFormat="false" ht="19.5" hidden="false" customHeight="true" outlineLevel="0" collapsed="false">
      <c r="A67" s="130"/>
      <c r="B67" s="131"/>
      <c r="C67" s="131"/>
      <c r="D67" s="132"/>
      <c r="E67" s="133" t="n">
        <f aca="false">D67</f>
        <v>0</v>
      </c>
    </row>
    <row r="68" customFormat="false" ht="19.5" hidden="false" customHeight="true" outlineLevel="0" collapsed="false">
      <c r="A68" s="58"/>
      <c r="B68" s="73"/>
      <c r="C68" s="73"/>
      <c r="D68" s="74"/>
      <c r="E68" s="75" t="n">
        <f aca="false">D68</f>
        <v>0</v>
      </c>
    </row>
    <row r="69" customFormat="false" ht="19.5" hidden="false" customHeight="true" outlineLevel="0" collapsed="false">
      <c r="A69" s="134"/>
      <c r="B69" s="135"/>
      <c r="C69" s="135"/>
      <c r="D69" s="136"/>
      <c r="E69" s="137" t="n">
        <f aca="false">D69</f>
        <v>0</v>
      </c>
    </row>
    <row r="70" customFormat="false" ht="19.5" hidden="false" customHeight="true" outlineLevel="0" collapsed="false">
      <c r="A70" s="125" t="s">
        <v>84</v>
      </c>
      <c r="B70" s="138" t="s">
        <v>85</v>
      </c>
      <c r="C70" s="127"/>
      <c r="D70" s="128"/>
      <c r="E70" s="129"/>
      <c r="F70" s="85" t="str">
        <f aca="false">IF(SUM(E71:E73)&gt;30,"!!!","")</f>
        <v/>
      </c>
    </row>
    <row r="71" customFormat="false" ht="19.5" hidden="false" customHeight="true" outlineLevel="0" collapsed="false">
      <c r="A71" s="58"/>
      <c r="B71" s="73"/>
      <c r="C71" s="73"/>
      <c r="D71" s="74"/>
      <c r="E71" s="75" t="n">
        <f aca="false">D71</f>
        <v>0</v>
      </c>
    </row>
    <row r="72" customFormat="false" ht="19.5" hidden="false" customHeight="true" outlineLevel="0" collapsed="false">
      <c r="A72" s="58"/>
      <c r="B72" s="73"/>
      <c r="C72" s="73"/>
      <c r="D72" s="74"/>
      <c r="E72" s="75" t="n">
        <f aca="false">D72</f>
        <v>0</v>
      </c>
    </row>
    <row r="73" customFormat="false" ht="19.5" hidden="false" customHeight="true" outlineLevel="0" collapsed="false">
      <c r="A73" s="58"/>
      <c r="B73" s="73"/>
      <c r="C73" s="73"/>
      <c r="D73" s="74"/>
      <c r="E73" s="75" t="n">
        <f aca="false">D73</f>
        <v>0</v>
      </c>
    </row>
    <row r="74" customFormat="false" ht="19.5" hidden="false" customHeight="true" outlineLevel="0" collapsed="false">
      <c r="A74" s="125" t="s">
        <v>86</v>
      </c>
      <c r="B74" s="138" t="s">
        <v>85</v>
      </c>
      <c r="C74" s="127"/>
      <c r="D74" s="128"/>
      <c r="E74" s="129"/>
      <c r="F74" s="85" t="str">
        <f aca="false">IF(SUM(E75:E76)&gt;30,"!!!","")</f>
        <v/>
      </c>
    </row>
    <row r="75" customFormat="false" ht="19.5" hidden="false" customHeight="true" outlineLevel="0" collapsed="false">
      <c r="A75" s="58"/>
      <c r="B75" s="73"/>
      <c r="C75" s="73"/>
      <c r="D75" s="74"/>
      <c r="E75" s="75" t="n">
        <f aca="false">D75</f>
        <v>0</v>
      </c>
    </row>
    <row r="76" customFormat="false" ht="19.5" hidden="false" customHeight="true" outlineLevel="0" collapsed="false">
      <c r="A76" s="130"/>
      <c r="B76" s="131"/>
      <c r="C76" s="131"/>
      <c r="D76" s="132"/>
      <c r="E76" s="133" t="n">
        <f aca="false">D76</f>
        <v>0</v>
      </c>
    </row>
    <row r="77" customFormat="false" ht="19.5" hidden="false" customHeight="true" outlineLevel="0" collapsed="false">
      <c r="A77" s="125" t="s">
        <v>86</v>
      </c>
      <c r="B77" s="138" t="s">
        <v>85</v>
      </c>
      <c r="C77" s="127"/>
      <c r="D77" s="128"/>
      <c r="E77" s="129"/>
      <c r="F77" s="85" t="str">
        <f aca="false">IF(SUM(E78:E79)&gt;30,"!!!","")</f>
        <v/>
      </c>
    </row>
    <row r="78" customFormat="false" ht="19.5" hidden="false" customHeight="true" outlineLevel="0" collapsed="false">
      <c r="A78" s="130"/>
      <c r="B78" s="131"/>
      <c r="C78" s="131"/>
      <c r="D78" s="132"/>
      <c r="E78" s="133" t="n">
        <f aca="false">D78</f>
        <v>0</v>
      </c>
    </row>
    <row r="79" customFormat="false" ht="19.5" hidden="false" customHeight="true" outlineLevel="0" collapsed="false">
      <c r="A79" s="58"/>
      <c r="B79" s="73"/>
      <c r="C79" s="73"/>
      <c r="D79" s="74"/>
      <c r="E79" s="75" t="n">
        <f aca="false">D79</f>
        <v>0</v>
      </c>
    </row>
    <row r="80" customFormat="false" ht="19.5" hidden="false" customHeight="true" outlineLevel="0" collapsed="false">
      <c r="A80" s="125" t="s">
        <v>87</v>
      </c>
      <c r="B80" s="138" t="s">
        <v>88</v>
      </c>
      <c r="C80" s="127"/>
      <c r="D80" s="128"/>
      <c r="E80" s="129"/>
      <c r="F80" s="85" t="str">
        <f aca="false">IF(SUM(E81:E82)&gt;60,"!!!","")</f>
        <v/>
      </c>
    </row>
    <row r="81" customFormat="false" ht="19.5" hidden="false" customHeight="true" outlineLevel="0" collapsed="false">
      <c r="A81" s="58"/>
      <c r="B81" s="73"/>
      <c r="C81" s="73"/>
      <c r="D81" s="74"/>
      <c r="E81" s="75" t="n">
        <f aca="false">D81</f>
        <v>0</v>
      </c>
    </row>
    <row r="82" customFormat="false" ht="19.5" hidden="false" customHeight="true" outlineLevel="0" collapsed="false">
      <c r="A82" s="58"/>
      <c r="B82" s="73"/>
      <c r="C82" s="73"/>
      <c r="D82" s="74"/>
      <c r="E82" s="75" t="n">
        <f aca="false">D82</f>
        <v>0</v>
      </c>
    </row>
    <row r="83" customFormat="false" ht="19.5" hidden="false" customHeight="true" outlineLevel="0" collapsed="false">
      <c r="A83" s="125" t="s">
        <v>89</v>
      </c>
      <c r="B83" s="126" t="s">
        <v>90</v>
      </c>
      <c r="C83" s="139" t="s">
        <v>91</v>
      </c>
      <c r="D83" s="128"/>
      <c r="E83" s="129"/>
      <c r="F83" s="85" t="str">
        <f aca="false">IF(SUM(E84:E84)&gt;30,"!!!","")</f>
        <v/>
      </c>
    </row>
    <row r="84" customFormat="false" ht="19.5" hidden="false" customHeight="true" outlineLevel="0" collapsed="false">
      <c r="A84" s="130"/>
      <c r="B84" s="131"/>
      <c r="C84" s="131"/>
      <c r="D84" s="132"/>
      <c r="E84" s="133" t="n">
        <f aca="false">D84</f>
        <v>0</v>
      </c>
    </row>
    <row r="85" customFormat="false" ht="19.5" hidden="false" customHeight="true" outlineLevel="0" collapsed="false">
      <c r="A85" s="59"/>
      <c r="B85" s="90"/>
      <c r="D85" s="90" t="s">
        <v>66</v>
      </c>
      <c r="E85" s="75" t="n">
        <f aca="false">SUM(E67:E69,E71:E73,E75:E76,E78:E79,E81:E82,E84:E84)</f>
        <v>0</v>
      </c>
      <c r="F85" s="85" t="str">
        <f aca="false">IF(E85&gt;24,"!!!","")</f>
        <v/>
      </c>
      <c r="H85" s="123"/>
    </row>
    <row r="86" customFormat="false" ht="19.5" hidden="false" customHeight="true" outlineLevel="0" collapsed="false">
      <c r="A86" s="114"/>
      <c r="B86" s="115" t="s">
        <v>92</v>
      </c>
      <c r="C86" s="116"/>
      <c r="D86" s="117" t="s">
        <v>78</v>
      </c>
      <c r="E86" s="118" t="n">
        <f aca="false">IF(E85&lt;=24,E85,24)</f>
        <v>0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</row>
    <row r="87" customFormat="false" ht="19.5" hidden="false" customHeight="true" outlineLevel="0" collapsed="false"/>
    <row r="88" customFormat="false" ht="33" hidden="false" customHeight="true" outlineLevel="0" collapsed="false">
      <c r="A88" s="101" t="s">
        <v>93</v>
      </c>
      <c r="B88" s="124" t="s">
        <v>94</v>
      </c>
      <c r="C88" s="124"/>
      <c r="D88" s="104" t="s">
        <v>60</v>
      </c>
      <c r="E88" s="105" t="s">
        <v>60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customFormat="false" ht="19.5" hidden="false" customHeight="true" outlineLevel="0" collapsed="false">
      <c r="A89" s="125" t="s">
        <v>95</v>
      </c>
      <c r="B89" s="126" t="s">
        <v>96</v>
      </c>
      <c r="C89" s="140" t="s">
        <v>97</v>
      </c>
      <c r="D89" s="128"/>
      <c r="E89" s="129"/>
      <c r="F89" s="85" t="str">
        <f aca="false">IF(E90&gt;30,"!!!","")</f>
        <v/>
      </c>
    </row>
    <row r="90" customFormat="false" ht="19.5" hidden="false" customHeight="true" outlineLevel="0" collapsed="false">
      <c r="A90" s="58"/>
      <c r="B90" s="73"/>
      <c r="C90" s="73"/>
      <c r="D90" s="74"/>
      <c r="E90" s="75" t="n">
        <f aca="false">D90</f>
        <v>0</v>
      </c>
    </row>
    <row r="91" customFormat="false" ht="19.5" hidden="false" customHeight="true" outlineLevel="0" collapsed="false">
      <c r="A91" s="125" t="s">
        <v>98</v>
      </c>
      <c r="B91" s="126" t="s">
        <v>96</v>
      </c>
      <c r="C91" s="140" t="s">
        <v>97</v>
      </c>
      <c r="D91" s="128"/>
      <c r="E91" s="129"/>
      <c r="F91" s="85" t="str">
        <f aca="false">IF(E92&gt;30,"!!!","")</f>
        <v/>
      </c>
    </row>
    <row r="92" customFormat="false" ht="19.5" hidden="false" customHeight="true" outlineLevel="0" collapsed="false">
      <c r="A92" s="58"/>
      <c r="B92" s="73"/>
      <c r="C92" s="73"/>
      <c r="D92" s="74"/>
      <c r="E92" s="75" t="n">
        <f aca="false">D92</f>
        <v>0</v>
      </c>
    </row>
    <row r="93" customFormat="false" ht="19.5" hidden="false" customHeight="true" outlineLevel="0" collapsed="false">
      <c r="A93" s="125" t="s">
        <v>99</v>
      </c>
      <c r="B93" s="126" t="s">
        <v>100</v>
      </c>
      <c r="C93" s="140" t="s">
        <v>91</v>
      </c>
      <c r="D93" s="128"/>
      <c r="E93" s="129"/>
      <c r="F93" s="85" t="str">
        <f aca="false">IF(E94&gt;9,"!!!","")</f>
        <v/>
      </c>
    </row>
    <row r="94" customFormat="false" ht="19.5" hidden="false" customHeight="true" outlineLevel="0" collapsed="false">
      <c r="A94" s="58"/>
      <c r="B94" s="73"/>
      <c r="C94" s="73"/>
      <c r="D94" s="74"/>
      <c r="E94" s="75" t="n">
        <f aca="false">D94</f>
        <v>0</v>
      </c>
    </row>
    <row r="95" customFormat="false" ht="19.5" hidden="false" customHeight="true" outlineLevel="0" collapsed="false">
      <c r="A95" s="125" t="s">
        <v>101</v>
      </c>
      <c r="B95" s="126" t="s">
        <v>100</v>
      </c>
      <c r="C95" s="140" t="s">
        <v>91</v>
      </c>
      <c r="D95" s="128"/>
      <c r="E95" s="129"/>
      <c r="F95" s="85" t="str">
        <f aca="false">IF(E96&gt;9,"!!!","")</f>
        <v/>
      </c>
    </row>
    <row r="96" customFormat="false" ht="19.5" hidden="false" customHeight="true" outlineLevel="0" collapsed="false">
      <c r="A96" s="58"/>
      <c r="B96" s="73"/>
      <c r="C96" s="73"/>
      <c r="D96" s="74"/>
      <c r="E96" s="75" t="n">
        <f aca="false">D96</f>
        <v>0</v>
      </c>
    </row>
    <row r="97" customFormat="false" ht="19.5" hidden="false" customHeight="true" outlineLevel="0" collapsed="false">
      <c r="A97" s="125" t="s">
        <v>102</v>
      </c>
      <c r="B97" s="126" t="s">
        <v>103</v>
      </c>
      <c r="C97" s="140" t="s">
        <v>91</v>
      </c>
      <c r="D97" s="128"/>
      <c r="E97" s="129"/>
      <c r="F97" s="85" t="str">
        <f aca="false">IF(E98&gt;12,"!!!","")</f>
        <v/>
      </c>
    </row>
    <row r="98" customFormat="false" ht="19.5" hidden="false" customHeight="true" outlineLevel="0" collapsed="false">
      <c r="A98" s="58"/>
      <c r="B98" s="73"/>
      <c r="C98" s="73"/>
      <c r="D98" s="74"/>
      <c r="E98" s="75" t="n">
        <f aca="false">D98</f>
        <v>0</v>
      </c>
    </row>
    <row r="99" customFormat="false" ht="19.5" hidden="false" customHeight="true" outlineLevel="0" collapsed="false">
      <c r="A99" s="59"/>
      <c r="B99" s="90"/>
      <c r="D99" s="90" t="s">
        <v>66</v>
      </c>
      <c r="E99" s="75" t="n">
        <f aca="false">SUM(E90,E92,E94,E96,E98)</f>
        <v>0</v>
      </c>
      <c r="F99" s="85" t="str">
        <f aca="false">IF(E99&gt;36,"!!!","")</f>
        <v/>
      </c>
      <c r="H99" s="123"/>
    </row>
    <row r="100" customFormat="false" ht="19.5" hidden="false" customHeight="true" outlineLevel="0" collapsed="false">
      <c r="A100" s="114"/>
      <c r="B100" s="115" t="s">
        <v>104</v>
      </c>
      <c r="C100" s="116"/>
      <c r="D100" s="117" t="s">
        <v>78</v>
      </c>
      <c r="E100" s="118" t="n">
        <f aca="false">IF(E99&lt;=36,E99,36)</f>
        <v>0</v>
      </c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</row>
    <row r="101" customFormat="false" ht="19.5" hidden="false" customHeight="true" outlineLevel="0" collapsed="false"/>
    <row r="102" customFormat="false" ht="19.5" hidden="false" customHeight="true" outlineLevel="0" collapsed="false">
      <c r="D102" s="90" t="s">
        <v>51</v>
      </c>
      <c r="E102" s="91" t="n">
        <f aca="false">SUM(E44,E63,E86,E100)</f>
        <v>79.75</v>
      </c>
    </row>
    <row r="103" customFormat="false" ht="19.5" hidden="false" customHeight="true" outlineLevel="0" collapsed="false">
      <c r="D103" s="90" t="s">
        <v>105</v>
      </c>
      <c r="E103" s="91" t="n">
        <v>150</v>
      </c>
    </row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  <row r="110" customFormat="false" ht="19.5" hidden="false" customHeight="true" outlineLevel="0" collapsed="false"/>
    <row r="111" customFormat="false" ht="19.5" hidden="false" customHeight="true" outlineLevel="0" collapsed="false"/>
    <row r="112" customFormat="false" ht="19.5" hidden="false" customHeight="true" outlineLevel="0" collapsed="false"/>
    <row r="113" customFormat="false" ht="19.5" hidden="false" customHeight="true" outlineLevel="0" collapsed="false"/>
    <row r="114" customFormat="false" ht="19.5" hidden="false" customHeight="true" outlineLevel="0" collapsed="false"/>
    <row r="115" customFormat="false" ht="19.5" hidden="false" customHeight="true" outlineLevel="0" collapsed="false"/>
    <row r="116" customFormat="false" ht="19.5" hidden="false" customHeight="true" outlineLevel="0" collapsed="false"/>
    <row r="117" customFormat="false" ht="19.5" hidden="false" customHeight="true" outlineLevel="0" collapsed="false"/>
    <row r="118" customFormat="false" ht="19.5" hidden="false" customHeight="true" outlineLevel="0" collapsed="false"/>
    <row r="119" customFormat="false" ht="19.5" hidden="false" customHeight="true" outlineLevel="0" collapsed="false"/>
    <row r="120" customFormat="false" ht="19.5" hidden="false" customHeight="true" outlineLevel="0" collapsed="false"/>
    <row r="121" customFormat="false" ht="19.5" hidden="false" customHeight="true" outlineLevel="0" collapsed="false"/>
    <row r="122" customFormat="false" ht="19.5" hidden="false" customHeight="true" outlineLevel="0" collapsed="false"/>
    <row r="123" customFormat="false" ht="19.5" hidden="false" customHeight="true" outlineLevel="0" collapsed="false"/>
    <row r="124" customFormat="false" ht="19.5" hidden="false" customHeight="true" outlineLevel="0" collapsed="false"/>
    <row r="125" customFormat="false" ht="19.5" hidden="false" customHeight="true" outlineLevel="0" collapsed="false"/>
    <row r="126" customFormat="false" ht="19.5" hidden="false" customHeight="true" outlineLevel="0" collapsed="false"/>
    <row r="127" customFormat="false" ht="19.5" hidden="false" customHeight="true" outlineLevel="0" collapsed="false"/>
    <row r="128" customFormat="false" ht="19.5" hidden="false" customHeight="true" outlineLevel="0" collapsed="false"/>
    <row r="129" customFormat="false" ht="19.5" hidden="false" customHeight="true" outlineLevel="0" collapsed="false"/>
    <row r="130" customFormat="false" ht="19.5" hidden="false" customHeight="true" outlineLevel="0" collapsed="false"/>
    <row r="131" customFormat="false" ht="19.5" hidden="false" customHeight="true" outlineLevel="0" collapsed="false"/>
    <row r="132" customFormat="false" ht="19.5" hidden="false" customHeight="true" outlineLevel="0" collapsed="false"/>
    <row r="133" customFormat="false" ht="19.5" hidden="false" customHeight="true" outlineLevel="0" collapsed="false"/>
    <row r="134" customFormat="false" ht="19.5" hidden="false" customHeight="true" outlineLevel="0" collapsed="false"/>
    <row r="135" customFormat="false" ht="19.5" hidden="false" customHeight="true" outlineLevel="0" collapsed="false"/>
    <row r="136" customFormat="false" ht="19.5" hidden="false" customHeight="true" outlineLevel="0" collapsed="false"/>
    <row r="137" customFormat="false" ht="19.5" hidden="false" customHeight="true" outlineLevel="0" collapsed="false"/>
    <row r="138" customFormat="false" ht="19.5" hidden="false" customHeight="true" outlineLevel="0" collapsed="false"/>
    <row r="139" customFormat="false" ht="19.5" hidden="false" customHeight="true" outlineLevel="0" collapsed="false"/>
    <row r="140" customFormat="false" ht="19.5" hidden="false" customHeight="true" outlineLevel="0" collapsed="false"/>
    <row r="141" customFormat="false" ht="19.5" hidden="false" customHeight="true" outlineLevel="0" collapsed="false"/>
    <row r="142" customFormat="false" ht="19.5" hidden="false" customHeight="true" outlineLevel="0" collapsed="false"/>
    <row r="143" customFormat="false" ht="19.5" hidden="false" customHeight="true" outlineLevel="0" collapsed="false"/>
    <row r="144" customFormat="false" ht="19.5" hidden="false" customHeight="true" outlineLevel="0" collapsed="false"/>
    <row r="145" customFormat="false" ht="19.5" hidden="false" customHeight="true" outlineLevel="0" collapsed="false"/>
    <row r="146" customFormat="false" ht="19.5" hidden="false" customHeight="true" outlineLevel="0" collapsed="false"/>
    <row r="147" customFormat="false" ht="19.5" hidden="false" customHeight="true" outlineLevel="0" collapsed="false"/>
    <row r="148" customFormat="false" ht="19.5" hidden="false" customHeight="true" outlineLevel="0" collapsed="false"/>
    <row r="149" customFormat="false" ht="19.5" hidden="false" customHeight="true" outlineLevel="0" collapsed="false"/>
    <row r="150" customFormat="false" ht="19.5" hidden="false" customHeight="true" outlineLevel="0" collapsed="false"/>
    <row r="151" customFormat="false" ht="19.5" hidden="false" customHeight="true" outlineLevel="0" collapsed="false"/>
    <row r="152" customFormat="false" ht="19.5" hidden="false" customHeight="true" outlineLevel="0" collapsed="false"/>
    <row r="153" customFormat="false" ht="19.5" hidden="false" customHeight="true" outlineLevel="0" collapsed="false"/>
    <row r="154" customFormat="false" ht="19.5" hidden="false" customHeight="true" outlineLevel="0" collapsed="false"/>
    <row r="155" customFormat="false" ht="19.5" hidden="false" customHeight="true" outlineLevel="0" collapsed="false"/>
    <row r="156" customFormat="false" ht="19.5" hidden="false" customHeight="true" outlineLevel="0" collapsed="false"/>
    <row r="157" customFormat="false" ht="19.5" hidden="false" customHeight="true" outlineLevel="0" collapsed="false"/>
    <row r="158" customFormat="false" ht="19.5" hidden="false" customHeight="true" outlineLevel="0" collapsed="false"/>
    <row r="159" customFormat="false" ht="19.5" hidden="false" customHeight="true" outlineLevel="0" collapsed="false"/>
    <row r="160" customFormat="false" ht="19.5" hidden="false" customHeight="true" outlineLevel="0" collapsed="false"/>
    <row r="161" customFormat="false" ht="19.5" hidden="false" customHeight="true" outlineLevel="0" collapsed="false"/>
    <row r="162" customFormat="false" ht="19.5" hidden="false" customHeight="true" outlineLevel="0" collapsed="false"/>
    <row r="163" customFormat="false" ht="19.5" hidden="false" customHeight="true" outlineLevel="0" collapsed="false"/>
    <row r="164" customFormat="false" ht="19.5" hidden="false" customHeight="true" outlineLevel="0" collapsed="false"/>
    <row r="165" customFormat="false" ht="19.5" hidden="false" customHeight="true" outlineLevel="0" collapsed="false"/>
    <row r="166" customFormat="false" ht="19.5" hidden="false" customHeight="true" outlineLevel="0" collapsed="false"/>
    <row r="167" customFormat="false" ht="19.5" hidden="false" customHeight="true" outlineLevel="0" collapsed="false"/>
    <row r="168" customFormat="false" ht="19.5" hidden="false" customHeight="true" outlineLevel="0" collapsed="false"/>
    <row r="169" customFormat="false" ht="19.5" hidden="false" customHeight="true" outlineLevel="0" collapsed="false"/>
    <row r="170" customFormat="false" ht="19.5" hidden="false" customHeight="true" outlineLevel="0" collapsed="false"/>
    <row r="171" customFormat="false" ht="19.5" hidden="false" customHeight="true" outlineLevel="0" collapsed="false"/>
    <row r="172" customFormat="false" ht="19.5" hidden="false" customHeight="true" outlineLevel="0" collapsed="false"/>
    <row r="173" customFormat="false" ht="19.5" hidden="false" customHeight="true" outlineLevel="0" collapsed="false"/>
    <row r="174" customFormat="false" ht="19.5" hidden="false" customHeight="true" outlineLevel="0" collapsed="false"/>
    <row r="175" customFormat="false" ht="19.5" hidden="false" customHeight="true" outlineLevel="0" collapsed="false"/>
    <row r="176" customFormat="false" ht="19.5" hidden="false" customHeight="true" outlineLevel="0" collapsed="false"/>
    <row r="177" customFormat="false" ht="19.5" hidden="false" customHeight="true" outlineLevel="0" collapsed="false"/>
    <row r="178" customFormat="false" ht="19.5" hidden="false" customHeight="true" outlineLevel="0" collapsed="false"/>
    <row r="179" customFormat="false" ht="19.5" hidden="false" customHeight="true" outlineLevel="0" collapsed="false"/>
    <row r="180" customFormat="false" ht="19.5" hidden="false" customHeight="true" outlineLevel="0" collapsed="false"/>
    <row r="181" customFormat="false" ht="19.5" hidden="false" customHeight="true" outlineLevel="0" collapsed="false"/>
    <row r="182" customFormat="false" ht="19.5" hidden="false" customHeight="true" outlineLevel="0" collapsed="false"/>
    <row r="183" customFormat="false" ht="19.5" hidden="false" customHeight="true" outlineLevel="0" collapsed="false"/>
    <row r="184" customFormat="false" ht="19.5" hidden="false" customHeight="true" outlineLevel="0" collapsed="false"/>
    <row r="185" customFormat="false" ht="19.5" hidden="false" customHeight="true" outlineLevel="0" collapsed="false"/>
    <row r="186" customFormat="false" ht="19.5" hidden="false" customHeight="true" outlineLevel="0" collapsed="false"/>
    <row r="187" customFormat="false" ht="19.5" hidden="false" customHeight="true" outlineLevel="0" collapsed="false"/>
    <row r="188" customFormat="false" ht="19.5" hidden="false" customHeight="true" outlineLevel="0" collapsed="false"/>
    <row r="189" customFormat="false" ht="19.5" hidden="false" customHeight="true" outlineLevel="0" collapsed="false"/>
    <row r="190" customFormat="false" ht="19.5" hidden="false" customHeight="true" outlineLevel="0" collapsed="false"/>
    <row r="191" customFormat="false" ht="19.5" hidden="false" customHeight="true" outlineLevel="0" collapsed="false"/>
    <row r="192" customFormat="false" ht="19.5" hidden="false" customHeight="true" outlineLevel="0" collapsed="false"/>
    <row r="193" customFormat="false" ht="19.5" hidden="false" customHeight="true" outlineLevel="0" collapsed="false"/>
    <row r="194" customFormat="false" ht="19.5" hidden="false" customHeight="true" outlineLevel="0" collapsed="false"/>
    <row r="195" customFormat="false" ht="19.5" hidden="false" customHeight="true" outlineLevel="0" collapsed="false"/>
    <row r="196" customFormat="false" ht="19.5" hidden="false" customHeight="true" outlineLevel="0" collapsed="false"/>
    <row r="197" customFormat="false" ht="19.5" hidden="false" customHeight="true" outlineLevel="0" collapsed="false"/>
    <row r="198" customFormat="false" ht="19.5" hidden="false" customHeight="true" outlineLevel="0" collapsed="false"/>
    <row r="199" customFormat="false" ht="19.5" hidden="false" customHeight="true" outlineLevel="0" collapsed="false"/>
    <row r="200" customFormat="false" ht="19.5" hidden="false" customHeight="true" outlineLevel="0" collapsed="false"/>
    <row r="201" customFormat="false" ht="19.5" hidden="false" customHeight="true" outlineLevel="0" collapsed="false"/>
    <row r="202" customFormat="false" ht="19.5" hidden="false" customHeight="true" outlineLevel="0" collapsed="false"/>
    <row r="203" customFormat="false" ht="19.5" hidden="false" customHeight="true" outlineLevel="0" collapsed="false"/>
    <row r="204" customFormat="false" ht="19.5" hidden="false" customHeight="true" outlineLevel="0" collapsed="false"/>
    <row r="205" customFormat="false" ht="19.5" hidden="false" customHeight="true" outlineLevel="0" collapsed="false"/>
    <row r="206" customFormat="false" ht="19.5" hidden="false" customHeight="true" outlineLevel="0" collapsed="false"/>
    <row r="207" customFormat="false" ht="19.5" hidden="false" customHeight="true" outlineLevel="0" collapsed="false"/>
    <row r="208" customFormat="false" ht="19.5" hidden="false" customHeight="true" outlineLevel="0" collapsed="false"/>
    <row r="209" customFormat="false" ht="19.5" hidden="false" customHeight="true" outlineLevel="0" collapsed="false"/>
    <row r="210" customFormat="false" ht="19.5" hidden="false" customHeight="true" outlineLevel="0" collapsed="false"/>
    <row r="211" customFormat="false" ht="19.5" hidden="false" customHeight="true" outlineLevel="0" collapsed="false"/>
    <row r="212" customFormat="false" ht="19.5" hidden="false" customHeight="true" outlineLevel="0" collapsed="false"/>
    <row r="213" customFormat="false" ht="19.5" hidden="false" customHeight="true" outlineLevel="0" collapsed="false"/>
    <row r="214" customFormat="false" ht="19.5" hidden="false" customHeight="true" outlineLevel="0" collapsed="false"/>
    <row r="215" customFormat="false" ht="19.5" hidden="false" customHeight="true" outlineLevel="0" collapsed="false"/>
    <row r="216" customFormat="false" ht="19.5" hidden="false" customHeight="true" outlineLevel="0" collapsed="false"/>
    <row r="217" customFormat="false" ht="19.5" hidden="false" customHeight="true" outlineLevel="0" collapsed="false"/>
    <row r="218" customFormat="false" ht="19.5" hidden="false" customHeight="true" outlineLevel="0" collapsed="false"/>
    <row r="219" customFormat="false" ht="19.5" hidden="false" customHeight="true" outlineLevel="0" collapsed="false"/>
    <row r="220" customFormat="false" ht="19.5" hidden="false" customHeight="true" outlineLevel="0" collapsed="false"/>
    <row r="221" customFormat="false" ht="19.5" hidden="false" customHeight="true" outlineLevel="0" collapsed="false"/>
    <row r="222" customFormat="false" ht="19.5" hidden="false" customHeight="true" outlineLevel="0" collapsed="false"/>
    <row r="223" customFormat="false" ht="19.5" hidden="false" customHeight="true" outlineLevel="0" collapsed="false"/>
    <row r="224" customFormat="false" ht="19.5" hidden="false" customHeight="true" outlineLevel="0" collapsed="false"/>
    <row r="225" customFormat="false" ht="19.5" hidden="false" customHeight="true" outlineLevel="0" collapsed="false"/>
    <row r="226" customFormat="false" ht="19.5" hidden="false" customHeight="true" outlineLevel="0" collapsed="false"/>
    <row r="227" customFormat="false" ht="19.5" hidden="false" customHeight="true" outlineLevel="0" collapsed="false"/>
    <row r="228" customFormat="false" ht="19.5" hidden="false" customHeight="true" outlineLevel="0" collapsed="false"/>
    <row r="229" customFormat="false" ht="19.5" hidden="false" customHeight="true" outlineLevel="0" collapsed="false"/>
    <row r="230" customFormat="false" ht="19.5" hidden="false" customHeight="true" outlineLevel="0" collapsed="false"/>
    <row r="231" customFormat="false" ht="19.5" hidden="false" customHeight="true" outlineLevel="0" collapsed="false"/>
    <row r="232" customFormat="false" ht="19.5" hidden="false" customHeight="true" outlineLevel="0" collapsed="false"/>
    <row r="233" customFormat="false" ht="19.5" hidden="false" customHeight="true" outlineLevel="0" collapsed="false"/>
    <row r="234" customFormat="false" ht="19.5" hidden="false" customHeight="true" outlineLevel="0" collapsed="false"/>
    <row r="235" customFormat="false" ht="19.5" hidden="false" customHeight="true" outlineLevel="0" collapsed="false"/>
    <row r="236" customFormat="false" ht="19.5" hidden="false" customHeight="true" outlineLevel="0" collapsed="false"/>
    <row r="237" customFormat="false" ht="19.5" hidden="false" customHeight="true" outlineLevel="0" collapsed="false"/>
    <row r="238" customFormat="false" ht="19.5" hidden="false" customHeight="true" outlineLevel="0" collapsed="false"/>
    <row r="239" customFormat="false" ht="19.5" hidden="false" customHeight="true" outlineLevel="0" collapsed="false"/>
    <row r="240" customFormat="false" ht="19.5" hidden="false" customHeight="true" outlineLevel="0" collapsed="false"/>
    <row r="241" customFormat="false" ht="19.5" hidden="false" customHeight="true" outlineLevel="0" collapsed="false"/>
    <row r="242" customFormat="false" ht="19.5" hidden="false" customHeight="true" outlineLevel="0" collapsed="false"/>
    <row r="243" customFormat="false" ht="19.5" hidden="false" customHeight="true" outlineLevel="0" collapsed="false"/>
    <row r="244" customFormat="false" ht="19.5" hidden="false" customHeight="true" outlineLevel="0" collapsed="false"/>
    <row r="245" customFormat="false" ht="19.5" hidden="false" customHeight="true" outlineLevel="0" collapsed="false"/>
    <row r="246" customFormat="false" ht="19.5" hidden="false" customHeight="true" outlineLevel="0" collapsed="false"/>
    <row r="247" customFormat="false" ht="19.5" hidden="false" customHeight="true" outlineLevel="0" collapsed="false"/>
    <row r="248" customFormat="false" ht="19.5" hidden="false" customHeight="true" outlineLevel="0" collapsed="false"/>
    <row r="249" customFormat="false" ht="19.5" hidden="false" customHeight="true" outlineLevel="0" collapsed="false"/>
    <row r="250" customFormat="false" ht="19.5" hidden="false" customHeight="true" outlineLevel="0" collapsed="false"/>
    <row r="251" customFormat="false" ht="19.5" hidden="false" customHeight="true" outlineLevel="0" collapsed="false"/>
    <row r="252" customFormat="false" ht="19.5" hidden="false" customHeight="true" outlineLevel="0" collapsed="false"/>
    <row r="253" customFormat="false" ht="19.5" hidden="false" customHeight="true" outlineLevel="0" collapsed="false"/>
    <row r="254" customFormat="false" ht="19.5" hidden="false" customHeight="true" outlineLevel="0" collapsed="false"/>
    <row r="255" customFormat="false" ht="19.5" hidden="false" customHeight="true" outlineLevel="0" collapsed="false"/>
    <row r="256" customFormat="false" ht="19.5" hidden="false" customHeight="true" outlineLevel="0" collapsed="false"/>
    <row r="257" customFormat="false" ht="19.5" hidden="false" customHeight="true" outlineLevel="0" collapsed="false"/>
    <row r="258" customFormat="false" ht="19.5" hidden="false" customHeight="true" outlineLevel="0" collapsed="false"/>
    <row r="259" customFormat="false" ht="19.5" hidden="false" customHeight="true" outlineLevel="0" collapsed="false"/>
    <row r="260" customFormat="false" ht="19.5" hidden="false" customHeight="true" outlineLevel="0" collapsed="false"/>
    <row r="261" customFormat="false" ht="19.5" hidden="false" customHeight="true" outlineLevel="0" collapsed="false"/>
    <row r="262" customFormat="false" ht="19.5" hidden="false" customHeight="true" outlineLevel="0" collapsed="false"/>
    <row r="263" customFormat="false" ht="19.5" hidden="false" customHeight="true" outlineLevel="0" collapsed="false"/>
    <row r="264" customFormat="false" ht="19.5" hidden="false" customHeight="true" outlineLevel="0" collapsed="false"/>
    <row r="265" customFormat="false" ht="19.5" hidden="false" customHeight="true" outlineLevel="0" collapsed="false"/>
    <row r="266" customFormat="false" ht="19.5" hidden="false" customHeight="true" outlineLevel="0" collapsed="false"/>
    <row r="267" customFormat="false" ht="19.5" hidden="false" customHeight="true" outlineLevel="0" collapsed="false"/>
    <row r="268" customFormat="false" ht="19.5" hidden="false" customHeight="true" outlineLevel="0" collapsed="false"/>
    <row r="269" customFormat="false" ht="19.5" hidden="false" customHeight="true" outlineLevel="0" collapsed="false"/>
    <row r="270" customFormat="false" ht="19.5" hidden="false" customHeight="true" outlineLevel="0" collapsed="false"/>
    <row r="271" customFormat="false" ht="19.5" hidden="false" customHeight="true" outlineLevel="0" collapsed="false"/>
    <row r="272" customFormat="false" ht="19.5" hidden="false" customHeight="true" outlineLevel="0" collapsed="false"/>
    <row r="273" customFormat="false" ht="19.5" hidden="false" customHeight="true" outlineLevel="0" collapsed="false"/>
    <row r="274" customFormat="false" ht="19.5" hidden="false" customHeight="true" outlineLevel="0" collapsed="false"/>
    <row r="275" customFormat="false" ht="19.5" hidden="false" customHeight="true" outlineLevel="0" collapsed="false"/>
    <row r="276" customFormat="false" ht="19.5" hidden="false" customHeight="true" outlineLevel="0" collapsed="false"/>
    <row r="277" customFormat="false" ht="19.5" hidden="false" customHeight="true" outlineLevel="0" collapsed="false"/>
    <row r="278" customFormat="false" ht="19.5" hidden="false" customHeight="true" outlineLevel="0" collapsed="false"/>
    <row r="279" customFormat="false" ht="19.5" hidden="false" customHeight="true" outlineLevel="0" collapsed="false"/>
    <row r="280" customFormat="false" ht="19.5" hidden="false" customHeight="true" outlineLevel="0" collapsed="false"/>
    <row r="281" customFormat="false" ht="19.5" hidden="false" customHeight="true" outlineLevel="0" collapsed="false"/>
    <row r="282" customFormat="false" ht="19.5" hidden="false" customHeight="true" outlineLevel="0" collapsed="false"/>
    <row r="283" customFormat="false" ht="19.5" hidden="false" customHeight="true" outlineLevel="0" collapsed="false"/>
    <row r="284" customFormat="false" ht="19.5" hidden="false" customHeight="true" outlineLevel="0" collapsed="false"/>
    <row r="285" customFormat="false" ht="19.5" hidden="false" customHeight="true" outlineLevel="0" collapsed="false"/>
    <row r="286" customFormat="false" ht="19.5" hidden="false" customHeight="true" outlineLevel="0" collapsed="false"/>
    <row r="287" customFormat="false" ht="19.5" hidden="false" customHeight="true" outlineLevel="0" collapsed="false"/>
    <row r="288" customFormat="false" ht="19.5" hidden="false" customHeight="true" outlineLevel="0" collapsed="false"/>
    <row r="289" customFormat="false" ht="19.5" hidden="false" customHeight="true" outlineLevel="0" collapsed="false"/>
    <row r="290" customFormat="false" ht="19.5" hidden="false" customHeight="true" outlineLevel="0" collapsed="false"/>
    <row r="291" customFormat="false" ht="19.5" hidden="false" customHeight="true" outlineLevel="0" collapsed="false"/>
    <row r="292" customFormat="false" ht="19.5" hidden="false" customHeight="true" outlineLevel="0" collapsed="false"/>
    <row r="293" customFormat="false" ht="19.5" hidden="false" customHeight="true" outlineLevel="0" collapsed="false"/>
    <row r="294" customFormat="false" ht="19.5" hidden="false" customHeight="true" outlineLevel="0" collapsed="false"/>
    <row r="295" customFormat="false" ht="19.5" hidden="false" customHeight="true" outlineLevel="0" collapsed="false"/>
    <row r="296" customFormat="false" ht="19.5" hidden="false" customHeight="true" outlineLevel="0" collapsed="false"/>
    <row r="297" customFormat="false" ht="19.5" hidden="false" customHeight="true" outlineLevel="0" collapsed="false"/>
    <row r="298" customFormat="false" ht="19.5" hidden="false" customHeight="true" outlineLevel="0" collapsed="false"/>
    <row r="299" customFormat="false" ht="19.5" hidden="false" customHeight="true" outlineLevel="0" collapsed="false"/>
    <row r="300" customFormat="false" ht="19.5" hidden="false" customHeight="true" outlineLevel="0" collapsed="false"/>
    <row r="301" customFormat="false" ht="19.5" hidden="false" customHeight="true" outlineLevel="0" collapsed="false"/>
    <row r="302" customFormat="false" ht="19.5" hidden="false" customHeight="true" outlineLevel="0" collapsed="false"/>
    <row r="303" customFormat="false" ht="19.5" hidden="false" customHeight="true" outlineLevel="0" collapsed="false"/>
    <row r="304" customFormat="false" ht="19.5" hidden="false" customHeight="true" outlineLevel="0" collapsed="false"/>
    <row r="305" customFormat="false" ht="19.5" hidden="false" customHeight="true" outlineLevel="0" collapsed="false"/>
    <row r="306" customFormat="false" ht="19.5" hidden="false" customHeight="true" outlineLevel="0" collapsed="false"/>
    <row r="307" customFormat="false" ht="19.5" hidden="false" customHeight="true" outlineLevel="0" collapsed="false"/>
    <row r="308" customFormat="false" ht="19.5" hidden="false" customHeight="true" outlineLevel="0" collapsed="false"/>
    <row r="309" customFormat="false" ht="19.5" hidden="false" customHeight="true" outlineLevel="0" collapsed="false"/>
    <row r="310" customFormat="false" ht="19.5" hidden="false" customHeight="true" outlineLevel="0" collapsed="false"/>
    <row r="311" customFormat="false" ht="19.5" hidden="false" customHeight="true" outlineLevel="0" collapsed="false"/>
    <row r="312" customFormat="false" ht="19.5" hidden="false" customHeight="true" outlineLevel="0" collapsed="false"/>
    <row r="313" customFormat="false" ht="19.5" hidden="false" customHeight="true" outlineLevel="0" collapsed="false"/>
    <row r="314" customFormat="false" ht="19.5" hidden="false" customHeight="true" outlineLevel="0" collapsed="false"/>
    <row r="315" customFormat="false" ht="19.5" hidden="false" customHeight="true" outlineLevel="0" collapsed="false"/>
    <row r="316" customFormat="false" ht="19.5" hidden="false" customHeight="true" outlineLevel="0" collapsed="false"/>
    <row r="317" customFormat="false" ht="19.5" hidden="false" customHeight="true" outlineLevel="0" collapsed="false"/>
    <row r="318" customFormat="false" ht="19.5" hidden="false" customHeight="true" outlineLevel="0" collapsed="false"/>
    <row r="319" customFormat="false" ht="19.5" hidden="false" customHeight="true" outlineLevel="0" collapsed="false"/>
    <row r="320" customFormat="false" ht="19.5" hidden="false" customHeight="true" outlineLevel="0" collapsed="false"/>
    <row r="321" customFormat="false" ht="19.5" hidden="false" customHeight="true" outlineLevel="0" collapsed="false"/>
    <row r="322" customFormat="false" ht="19.5" hidden="false" customHeight="true" outlineLevel="0" collapsed="false"/>
    <row r="323" customFormat="false" ht="19.5" hidden="false" customHeight="true" outlineLevel="0" collapsed="false"/>
    <row r="324" customFormat="false" ht="19.5" hidden="false" customHeight="true" outlineLevel="0" collapsed="false"/>
    <row r="325" customFormat="false" ht="19.5" hidden="false" customHeight="true" outlineLevel="0" collapsed="false"/>
    <row r="326" customFormat="false" ht="19.5" hidden="false" customHeight="true" outlineLevel="0" collapsed="false"/>
    <row r="327" customFormat="false" ht="19.5" hidden="false" customHeight="true" outlineLevel="0" collapsed="false"/>
    <row r="328" customFormat="false" ht="19.5" hidden="false" customHeight="true" outlineLevel="0" collapsed="false"/>
    <row r="329" customFormat="false" ht="19.5" hidden="false" customHeight="true" outlineLevel="0" collapsed="false"/>
    <row r="330" customFormat="false" ht="19.5" hidden="false" customHeight="true" outlineLevel="0" collapsed="false"/>
    <row r="331" customFormat="false" ht="19.5" hidden="false" customHeight="true" outlineLevel="0" collapsed="false"/>
    <row r="332" customFormat="false" ht="19.5" hidden="false" customHeight="true" outlineLevel="0" collapsed="false"/>
    <row r="333" customFormat="false" ht="19.5" hidden="false" customHeight="true" outlineLevel="0" collapsed="false"/>
    <row r="334" customFormat="false" ht="19.5" hidden="false" customHeight="true" outlineLevel="0" collapsed="false"/>
    <row r="335" customFormat="false" ht="19.5" hidden="false" customHeight="true" outlineLevel="0" collapsed="false"/>
    <row r="336" customFormat="false" ht="19.5" hidden="false" customHeight="true" outlineLevel="0" collapsed="false"/>
    <row r="337" customFormat="false" ht="19.5" hidden="false" customHeight="true" outlineLevel="0" collapsed="false"/>
    <row r="338" customFormat="false" ht="19.5" hidden="false" customHeight="true" outlineLevel="0" collapsed="false"/>
    <row r="339" customFormat="false" ht="19.5" hidden="false" customHeight="true" outlineLevel="0" collapsed="false"/>
    <row r="340" customFormat="false" ht="19.5" hidden="false" customHeight="true" outlineLevel="0" collapsed="false"/>
    <row r="341" customFormat="false" ht="19.5" hidden="false" customHeight="true" outlineLevel="0" collapsed="false"/>
    <row r="342" customFormat="false" ht="19.5" hidden="false" customHeight="true" outlineLevel="0" collapsed="false"/>
    <row r="343" customFormat="false" ht="19.5" hidden="false" customHeight="true" outlineLevel="0" collapsed="false"/>
    <row r="344" customFormat="false" ht="19.5" hidden="false" customHeight="true" outlineLevel="0" collapsed="false"/>
    <row r="345" customFormat="false" ht="19.5" hidden="false" customHeight="true" outlineLevel="0" collapsed="false"/>
    <row r="346" customFormat="false" ht="19.5" hidden="false" customHeight="true" outlineLevel="0" collapsed="false"/>
    <row r="347" customFormat="false" ht="19.5" hidden="false" customHeight="true" outlineLevel="0" collapsed="false"/>
    <row r="348" customFormat="false" ht="19.5" hidden="false" customHeight="true" outlineLevel="0" collapsed="false"/>
    <row r="349" customFormat="false" ht="19.5" hidden="false" customHeight="true" outlineLevel="0" collapsed="false"/>
    <row r="350" customFormat="false" ht="19.5" hidden="false" customHeight="true" outlineLevel="0" collapsed="false"/>
    <row r="351" customFormat="false" ht="19.5" hidden="false" customHeight="true" outlineLevel="0" collapsed="false"/>
    <row r="352" customFormat="false" ht="19.5" hidden="false" customHeight="true" outlineLevel="0" collapsed="false"/>
    <row r="353" customFormat="false" ht="19.5" hidden="false" customHeight="true" outlineLevel="0" collapsed="false"/>
    <row r="354" customFormat="false" ht="19.5" hidden="false" customHeight="true" outlineLevel="0" collapsed="false"/>
    <row r="355" customFormat="false" ht="19.5" hidden="false" customHeight="true" outlineLevel="0" collapsed="false"/>
    <row r="356" customFormat="false" ht="19.5" hidden="false" customHeight="true" outlineLevel="0" collapsed="false"/>
    <row r="357" customFormat="false" ht="19.5" hidden="false" customHeight="true" outlineLevel="0" collapsed="false"/>
    <row r="358" customFormat="false" ht="19.5" hidden="false" customHeight="true" outlineLevel="0" collapsed="false"/>
    <row r="359" customFormat="false" ht="19.5" hidden="false" customHeight="true" outlineLevel="0" collapsed="false"/>
    <row r="360" customFormat="false" ht="19.5" hidden="false" customHeight="true" outlineLevel="0" collapsed="false"/>
    <row r="361" customFormat="false" ht="19.5" hidden="false" customHeight="true" outlineLevel="0" collapsed="false"/>
    <row r="362" customFormat="false" ht="19.5" hidden="false" customHeight="true" outlineLevel="0" collapsed="false"/>
    <row r="363" customFormat="false" ht="19.5" hidden="false" customHeight="true" outlineLevel="0" collapsed="false"/>
    <row r="364" customFormat="false" ht="19.5" hidden="false" customHeight="true" outlineLevel="0" collapsed="false"/>
    <row r="365" customFormat="false" ht="19.5" hidden="false" customHeight="true" outlineLevel="0" collapsed="false"/>
    <row r="366" customFormat="false" ht="19.5" hidden="false" customHeight="true" outlineLevel="0" collapsed="false"/>
    <row r="367" customFormat="false" ht="19.5" hidden="false" customHeight="true" outlineLevel="0" collapsed="false"/>
    <row r="368" customFormat="false" ht="19.5" hidden="false" customHeight="true" outlineLevel="0" collapsed="false"/>
    <row r="369" customFormat="false" ht="19.5" hidden="false" customHeight="true" outlineLevel="0" collapsed="false"/>
    <row r="370" customFormat="false" ht="19.5" hidden="false" customHeight="true" outlineLevel="0" collapsed="false"/>
    <row r="371" customFormat="false" ht="19.5" hidden="false" customHeight="true" outlineLevel="0" collapsed="false"/>
    <row r="372" customFormat="false" ht="19.5" hidden="false" customHeight="true" outlineLevel="0" collapsed="false"/>
    <row r="373" customFormat="false" ht="19.5" hidden="false" customHeight="true" outlineLevel="0" collapsed="false"/>
    <row r="374" customFormat="false" ht="19.5" hidden="false" customHeight="true" outlineLevel="0" collapsed="false"/>
    <row r="375" customFormat="false" ht="19.5" hidden="false" customHeight="true" outlineLevel="0" collapsed="false"/>
    <row r="376" customFormat="false" ht="19.5" hidden="false" customHeight="true" outlineLevel="0" collapsed="false"/>
    <row r="377" customFormat="false" ht="19.5" hidden="false" customHeight="true" outlineLevel="0" collapsed="false"/>
    <row r="378" customFormat="false" ht="19.5" hidden="false" customHeight="true" outlineLevel="0" collapsed="false"/>
    <row r="379" customFormat="false" ht="19.5" hidden="false" customHeight="true" outlineLevel="0" collapsed="false"/>
    <row r="380" customFormat="false" ht="19.5" hidden="false" customHeight="true" outlineLevel="0" collapsed="false"/>
    <row r="381" customFormat="false" ht="19.5" hidden="false" customHeight="true" outlineLevel="0" collapsed="false"/>
    <row r="382" customFormat="false" ht="19.5" hidden="false" customHeight="true" outlineLevel="0" collapsed="false"/>
    <row r="383" customFormat="false" ht="19.5" hidden="false" customHeight="true" outlineLevel="0" collapsed="false"/>
    <row r="384" customFormat="false" ht="19.5" hidden="false" customHeight="true" outlineLevel="0" collapsed="false"/>
    <row r="385" customFormat="false" ht="19.5" hidden="false" customHeight="true" outlineLevel="0" collapsed="false"/>
    <row r="386" customFormat="false" ht="19.5" hidden="false" customHeight="true" outlineLevel="0" collapsed="false"/>
    <row r="387" customFormat="false" ht="19.5" hidden="false" customHeight="true" outlineLevel="0" collapsed="false"/>
    <row r="388" customFormat="false" ht="19.5" hidden="false" customHeight="true" outlineLevel="0" collapsed="false"/>
    <row r="389" customFormat="false" ht="19.5" hidden="false" customHeight="true" outlineLevel="0" collapsed="false"/>
    <row r="390" customFormat="false" ht="19.5" hidden="false" customHeight="true" outlineLevel="0" collapsed="false"/>
    <row r="391" customFormat="false" ht="19.5" hidden="false" customHeight="true" outlineLevel="0" collapsed="false"/>
    <row r="392" customFormat="false" ht="19.5" hidden="false" customHeight="true" outlineLevel="0" collapsed="false"/>
    <row r="393" customFormat="false" ht="19.5" hidden="false" customHeight="true" outlineLevel="0" collapsed="false"/>
    <row r="394" customFormat="false" ht="19.5" hidden="false" customHeight="true" outlineLevel="0" collapsed="false"/>
    <row r="395" customFormat="false" ht="19.5" hidden="false" customHeight="true" outlineLevel="0" collapsed="false"/>
    <row r="396" customFormat="false" ht="19.5" hidden="false" customHeight="true" outlineLevel="0" collapsed="false"/>
    <row r="397" customFormat="false" ht="19.5" hidden="false" customHeight="true" outlineLevel="0" collapsed="false"/>
    <row r="398" customFormat="false" ht="19.5" hidden="false" customHeight="true" outlineLevel="0" collapsed="false"/>
    <row r="399" customFormat="false" ht="19.5" hidden="false" customHeight="true" outlineLevel="0" collapsed="false"/>
    <row r="400" customFormat="false" ht="19.5" hidden="false" customHeight="true" outlineLevel="0" collapsed="false"/>
    <row r="401" customFormat="false" ht="19.5" hidden="false" customHeight="true" outlineLevel="0" collapsed="false"/>
    <row r="402" customFormat="false" ht="19.5" hidden="false" customHeight="true" outlineLevel="0" collapsed="false"/>
    <row r="403" customFormat="false" ht="19.5" hidden="false" customHeight="true" outlineLevel="0" collapsed="false"/>
    <row r="404" customFormat="false" ht="19.5" hidden="false" customHeight="true" outlineLevel="0" collapsed="false"/>
    <row r="405" customFormat="false" ht="19.5" hidden="false" customHeight="true" outlineLevel="0" collapsed="false"/>
    <row r="406" customFormat="false" ht="19.5" hidden="false" customHeight="true" outlineLevel="0" collapsed="false"/>
    <row r="407" customFormat="false" ht="19.5" hidden="false" customHeight="true" outlineLevel="0" collapsed="false"/>
    <row r="408" customFormat="false" ht="19.5" hidden="false" customHeight="true" outlineLevel="0" collapsed="false"/>
    <row r="409" customFormat="false" ht="19.5" hidden="false" customHeight="true" outlineLevel="0" collapsed="false"/>
    <row r="410" customFormat="false" ht="19.5" hidden="false" customHeight="true" outlineLevel="0" collapsed="false"/>
    <row r="411" customFormat="false" ht="19.5" hidden="false" customHeight="true" outlineLevel="0" collapsed="false"/>
    <row r="412" customFormat="false" ht="19.5" hidden="false" customHeight="true" outlineLevel="0" collapsed="false"/>
    <row r="413" customFormat="false" ht="19.5" hidden="false" customHeight="true" outlineLevel="0" collapsed="false"/>
    <row r="414" customFormat="false" ht="19.5" hidden="false" customHeight="true" outlineLevel="0" collapsed="false"/>
    <row r="415" customFormat="false" ht="19.5" hidden="false" customHeight="true" outlineLevel="0" collapsed="false"/>
    <row r="416" customFormat="false" ht="19.5" hidden="false" customHeight="true" outlineLevel="0" collapsed="false"/>
    <row r="417" customFormat="false" ht="19.5" hidden="false" customHeight="true" outlineLevel="0" collapsed="false"/>
    <row r="418" customFormat="false" ht="19.5" hidden="false" customHeight="true" outlineLevel="0" collapsed="false"/>
    <row r="419" customFormat="false" ht="19.5" hidden="false" customHeight="true" outlineLevel="0" collapsed="false"/>
    <row r="420" customFormat="false" ht="19.5" hidden="false" customHeight="true" outlineLevel="0" collapsed="false"/>
    <row r="421" customFormat="false" ht="19.5" hidden="false" customHeight="true" outlineLevel="0" collapsed="false"/>
    <row r="422" customFormat="false" ht="19.5" hidden="false" customHeight="true" outlineLevel="0" collapsed="false"/>
    <row r="423" customFormat="false" ht="19.5" hidden="false" customHeight="true" outlineLevel="0" collapsed="false"/>
    <row r="424" customFormat="false" ht="19.5" hidden="false" customHeight="true" outlineLevel="0" collapsed="false"/>
    <row r="425" customFormat="false" ht="19.5" hidden="false" customHeight="true" outlineLevel="0" collapsed="false"/>
    <row r="426" customFormat="false" ht="19.5" hidden="false" customHeight="true" outlineLevel="0" collapsed="false"/>
    <row r="427" customFormat="false" ht="19.5" hidden="false" customHeight="true" outlineLevel="0" collapsed="false"/>
    <row r="428" customFormat="false" ht="19.5" hidden="false" customHeight="true" outlineLevel="0" collapsed="false"/>
    <row r="429" customFormat="false" ht="19.5" hidden="false" customHeight="true" outlineLevel="0" collapsed="false"/>
    <row r="430" customFormat="false" ht="19.5" hidden="false" customHeight="true" outlineLevel="0" collapsed="false"/>
    <row r="431" customFormat="false" ht="19.5" hidden="false" customHeight="true" outlineLevel="0" collapsed="false"/>
    <row r="432" customFormat="false" ht="19.5" hidden="false" customHeight="true" outlineLevel="0" collapsed="false"/>
    <row r="433" customFormat="false" ht="19.5" hidden="false" customHeight="true" outlineLevel="0" collapsed="false"/>
    <row r="434" customFormat="false" ht="19.5" hidden="false" customHeight="true" outlineLevel="0" collapsed="false"/>
    <row r="435" customFormat="false" ht="19.5" hidden="false" customHeight="true" outlineLevel="0" collapsed="false"/>
    <row r="436" customFormat="false" ht="19.5" hidden="false" customHeight="true" outlineLevel="0" collapsed="false"/>
    <row r="437" customFormat="false" ht="19.5" hidden="false" customHeight="true" outlineLevel="0" collapsed="false"/>
    <row r="438" customFormat="false" ht="19.5" hidden="false" customHeight="true" outlineLevel="0" collapsed="false"/>
    <row r="439" customFormat="false" ht="19.5" hidden="false" customHeight="true" outlineLevel="0" collapsed="false"/>
    <row r="440" customFormat="false" ht="19.5" hidden="false" customHeight="true" outlineLevel="0" collapsed="false"/>
    <row r="441" customFormat="false" ht="19.5" hidden="false" customHeight="true" outlineLevel="0" collapsed="false"/>
    <row r="442" customFormat="false" ht="19.5" hidden="false" customHeight="true" outlineLevel="0" collapsed="false"/>
    <row r="443" customFormat="false" ht="19.5" hidden="false" customHeight="true" outlineLevel="0" collapsed="false"/>
    <row r="444" customFormat="false" ht="19.5" hidden="false" customHeight="true" outlineLevel="0" collapsed="false"/>
    <row r="445" customFormat="false" ht="19.5" hidden="false" customHeight="true" outlineLevel="0" collapsed="false"/>
    <row r="446" customFormat="false" ht="19.5" hidden="false" customHeight="true" outlineLevel="0" collapsed="false"/>
    <row r="447" customFormat="false" ht="19.5" hidden="false" customHeight="true" outlineLevel="0" collapsed="false"/>
    <row r="448" customFormat="false" ht="19.5" hidden="false" customHeight="true" outlineLevel="0" collapsed="false"/>
    <row r="449" customFormat="false" ht="19.5" hidden="false" customHeight="true" outlineLevel="0" collapsed="false"/>
    <row r="450" customFormat="false" ht="19.5" hidden="false" customHeight="true" outlineLevel="0" collapsed="false"/>
    <row r="451" customFormat="false" ht="19.5" hidden="false" customHeight="true" outlineLevel="0" collapsed="false"/>
    <row r="452" customFormat="false" ht="19.5" hidden="false" customHeight="true" outlineLevel="0" collapsed="false"/>
    <row r="453" customFormat="false" ht="19.5" hidden="false" customHeight="true" outlineLevel="0" collapsed="false"/>
    <row r="454" customFormat="false" ht="19.5" hidden="false" customHeight="true" outlineLevel="0" collapsed="false"/>
    <row r="455" customFormat="false" ht="19.5" hidden="false" customHeight="true" outlineLevel="0" collapsed="false"/>
    <row r="456" customFormat="false" ht="19.5" hidden="false" customHeight="true" outlineLevel="0" collapsed="false"/>
    <row r="457" customFormat="false" ht="19.5" hidden="false" customHeight="true" outlineLevel="0" collapsed="false"/>
    <row r="458" customFormat="false" ht="19.5" hidden="false" customHeight="true" outlineLevel="0" collapsed="false"/>
    <row r="459" customFormat="false" ht="19.5" hidden="false" customHeight="true" outlineLevel="0" collapsed="false"/>
    <row r="460" customFormat="false" ht="19.5" hidden="false" customHeight="true" outlineLevel="0" collapsed="false"/>
    <row r="461" customFormat="false" ht="19.5" hidden="false" customHeight="true" outlineLevel="0" collapsed="false"/>
    <row r="462" customFormat="false" ht="19.5" hidden="false" customHeight="true" outlineLevel="0" collapsed="false"/>
    <row r="463" customFormat="false" ht="19.5" hidden="false" customHeight="true" outlineLevel="0" collapsed="false"/>
    <row r="464" customFormat="false" ht="19.5" hidden="false" customHeight="true" outlineLevel="0" collapsed="false"/>
    <row r="465" customFormat="false" ht="19.5" hidden="false" customHeight="true" outlineLevel="0" collapsed="false"/>
    <row r="466" customFormat="false" ht="19.5" hidden="false" customHeight="true" outlineLevel="0" collapsed="false"/>
    <row r="467" customFormat="false" ht="19.5" hidden="false" customHeight="true" outlineLevel="0" collapsed="false"/>
    <row r="468" customFormat="false" ht="19.5" hidden="false" customHeight="true" outlineLevel="0" collapsed="false"/>
    <row r="469" customFormat="false" ht="19.5" hidden="false" customHeight="true" outlineLevel="0" collapsed="false"/>
    <row r="470" customFormat="false" ht="19.5" hidden="false" customHeight="true" outlineLevel="0" collapsed="false"/>
    <row r="471" customFormat="false" ht="19.5" hidden="false" customHeight="true" outlineLevel="0" collapsed="false"/>
    <row r="472" customFormat="false" ht="19.5" hidden="false" customHeight="true" outlineLevel="0" collapsed="false"/>
    <row r="473" customFormat="false" ht="19.5" hidden="false" customHeight="true" outlineLevel="0" collapsed="false"/>
    <row r="474" customFormat="false" ht="19.5" hidden="false" customHeight="true" outlineLevel="0" collapsed="false"/>
    <row r="475" customFormat="false" ht="19.5" hidden="false" customHeight="true" outlineLevel="0" collapsed="false"/>
    <row r="476" customFormat="false" ht="19.5" hidden="false" customHeight="true" outlineLevel="0" collapsed="false"/>
    <row r="477" customFormat="false" ht="19.5" hidden="false" customHeight="true" outlineLevel="0" collapsed="false"/>
    <row r="478" customFormat="false" ht="19.5" hidden="false" customHeight="true" outlineLevel="0" collapsed="false"/>
    <row r="479" customFormat="false" ht="19.5" hidden="false" customHeight="true" outlineLevel="0" collapsed="false"/>
    <row r="480" customFormat="false" ht="19.5" hidden="false" customHeight="true" outlineLevel="0" collapsed="false"/>
    <row r="481" customFormat="false" ht="19.5" hidden="false" customHeight="true" outlineLevel="0" collapsed="false"/>
    <row r="482" customFormat="false" ht="19.5" hidden="false" customHeight="true" outlineLevel="0" collapsed="false"/>
    <row r="483" customFormat="false" ht="19.5" hidden="false" customHeight="true" outlineLevel="0" collapsed="false"/>
    <row r="484" customFormat="false" ht="19.5" hidden="false" customHeight="true" outlineLevel="0" collapsed="false"/>
    <row r="485" customFormat="false" ht="19.5" hidden="false" customHeight="true" outlineLevel="0" collapsed="false"/>
    <row r="486" customFormat="false" ht="19.5" hidden="false" customHeight="true" outlineLevel="0" collapsed="false"/>
    <row r="487" customFormat="false" ht="19.5" hidden="false" customHeight="true" outlineLevel="0" collapsed="false"/>
    <row r="488" customFormat="false" ht="19.5" hidden="false" customHeight="true" outlineLevel="0" collapsed="false"/>
    <row r="489" customFormat="false" ht="19.5" hidden="false" customHeight="true" outlineLevel="0" collapsed="false"/>
    <row r="490" customFormat="false" ht="19.5" hidden="false" customHeight="true" outlineLevel="0" collapsed="false"/>
    <row r="491" customFormat="false" ht="19.5" hidden="false" customHeight="true" outlineLevel="0" collapsed="false"/>
    <row r="492" customFormat="false" ht="19.5" hidden="false" customHeight="true" outlineLevel="0" collapsed="false"/>
    <row r="493" customFormat="false" ht="19.5" hidden="false" customHeight="true" outlineLevel="0" collapsed="false"/>
    <row r="494" customFormat="false" ht="19.5" hidden="false" customHeight="true" outlineLevel="0" collapsed="false"/>
    <row r="495" customFormat="false" ht="19.5" hidden="false" customHeight="true" outlineLevel="0" collapsed="false"/>
    <row r="496" customFormat="false" ht="19.5" hidden="false" customHeight="true" outlineLevel="0" collapsed="false"/>
    <row r="497" customFormat="false" ht="19.5" hidden="false" customHeight="true" outlineLevel="0" collapsed="false"/>
    <row r="498" customFormat="false" ht="19.5" hidden="false" customHeight="true" outlineLevel="0" collapsed="false"/>
    <row r="499" customFormat="false" ht="19.5" hidden="false" customHeight="true" outlineLevel="0" collapsed="false"/>
    <row r="500" customFormat="false" ht="19.5" hidden="false" customHeight="true" outlineLevel="0" collapsed="false"/>
    <row r="501" customFormat="false" ht="19.5" hidden="false" customHeight="true" outlineLevel="0" collapsed="false"/>
    <row r="502" customFormat="false" ht="19.5" hidden="false" customHeight="true" outlineLevel="0" collapsed="false"/>
    <row r="503" customFormat="false" ht="19.5" hidden="false" customHeight="true" outlineLevel="0" collapsed="false"/>
    <row r="504" customFormat="false" ht="19.5" hidden="false" customHeight="true" outlineLevel="0" collapsed="false"/>
    <row r="505" customFormat="false" ht="19.5" hidden="false" customHeight="true" outlineLevel="0" collapsed="false"/>
    <row r="506" customFormat="false" ht="19.5" hidden="false" customHeight="true" outlineLevel="0" collapsed="false"/>
    <row r="507" customFormat="false" ht="19.5" hidden="false" customHeight="true" outlineLevel="0" collapsed="false"/>
    <row r="508" customFormat="false" ht="19.5" hidden="false" customHeight="true" outlineLevel="0" collapsed="false"/>
    <row r="509" customFormat="false" ht="19.5" hidden="false" customHeight="true" outlineLevel="0" collapsed="false"/>
    <row r="510" customFormat="false" ht="19.5" hidden="false" customHeight="true" outlineLevel="0" collapsed="false"/>
    <row r="511" customFormat="false" ht="19.5" hidden="false" customHeight="true" outlineLevel="0" collapsed="false"/>
    <row r="512" customFormat="false" ht="19.5" hidden="false" customHeight="true" outlineLevel="0" collapsed="false"/>
    <row r="513" customFormat="false" ht="19.5" hidden="false" customHeight="true" outlineLevel="0" collapsed="false"/>
    <row r="514" customFormat="false" ht="19.5" hidden="false" customHeight="true" outlineLevel="0" collapsed="false"/>
    <row r="515" customFormat="false" ht="19.5" hidden="false" customHeight="true" outlineLevel="0" collapsed="false"/>
    <row r="516" customFormat="false" ht="19.5" hidden="false" customHeight="true" outlineLevel="0" collapsed="false"/>
    <row r="517" customFormat="false" ht="19.5" hidden="false" customHeight="true" outlineLevel="0" collapsed="false"/>
    <row r="518" customFormat="false" ht="19.5" hidden="false" customHeight="true" outlineLevel="0" collapsed="false"/>
    <row r="519" customFormat="false" ht="19.5" hidden="false" customHeight="true" outlineLevel="0" collapsed="false"/>
    <row r="520" customFormat="false" ht="19.5" hidden="false" customHeight="true" outlineLevel="0" collapsed="false"/>
    <row r="521" customFormat="false" ht="19.5" hidden="false" customHeight="true" outlineLevel="0" collapsed="false"/>
    <row r="522" customFormat="false" ht="19.5" hidden="false" customHeight="true" outlineLevel="0" collapsed="false"/>
    <row r="523" customFormat="false" ht="19.5" hidden="false" customHeight="true" outlineLevel="0" collapsed="false"/>
    <row r="524" customFormat="false" ht="19.5" hidden="false" customHeight="true" outlineLevel="0" collapsed="false"/>
    <row r="525" customFormat="false" ht="19.5" hidden="false" customHeight="true" outlineLevel="0" collapsed="false"/>
    <row r="526" customFormat="false" ht="19.5" hidden="false" customHeight="true" outlineLevel="0" collapsed="false"/>
    <row r="527" customFormat="false" ht="19.5" hidden="false" customHeight="true" outlineLevel="0" collapsed="false"/>
    <row r="528" customFormat="false" ht="19.5" hidden="false" customHeight="true" outlineLevel="0" collapsed="false"/>
    <row r="529" customFormat="false" ht="19.5" hidden="false" customHeight="true" outlineLevel="0" collapsed="false"/>
    <row r="530" customFormat="false" ht="19.5" hidden="false" customHeight="true" outlineLevel="0" collapsed="false"/>
    <row r="531" customFormat="false" ht="19.5" hidden="false" customHeight="true" outlineLevel="0" collapsed="false"/>
    <row r="532" customFormat="false" ht="19.5" hidden="false" customHeight="true" outlineLevel="0" collapsed="false"/>
    <row r="533" customFormat="false" ht="19.5" hidden="false" customHeight="true" outlineLevel="0" collapsed="false"/>
    <row r="534" customFormat="false" ht="19.5" hidden="false" customHeight="true" outlineLevel="0" collapsed="false"/>
    <row r="535" customFormat="false" ht="19.5" hidden="false" customHeight="true" outlineLevel="0" collapsed="false"/>
    <row r="536" customFormat="false" ht="19.5" hidden="false" customHeight="true" outlineLevel="0" collapsed="false"/>
    <row r="537" customFormat="false" ht="19.5" hidden="false" customHeight="true" outlineLevel="0" collapsed="false"/>
    <row r="538" customFormat="false" ht="19.5" hidden="false" customHeight="true" outlineLevel="0" collapsed="false"/>
    <row r="539" customFormat="false" ht="19.5" hidden="false" customHeight="true" outlineLevel="0" collapsed="false"/>
    <row r="540" customFormat="false" ht="19.5" hidden="false" customHeight="true" outlineLevel="0" collapsed="false"/>
    <row r="541" customFormat="false" ht="19.5" hidden="false" customHeight="true" outlineLevel="0" collapsed="false"/>
    <row r="542" customFormat="false" ht="19.5" hidden="false" customHeight="true" outlineLevel="0" collapsed="false"/>
    <row r="543" customFormat="false" ht="19.5" hidden="false" customHeight="true" outlineLevel="0" collapsed="false"/>
    <row r="544" customFormat="false" ht="19.5" hidden="false" customHeight="true" outlineLevel="0" collapsed="false"/>
    <row r="545" customFormat="false" ht="19.5" hidden="false" customHeight="true" outlineLevel="0" collapsed="false"/>
    <row r="546" customFormat="false" ht="19.5" hidden="false" customHeight="true" outlineLevel="0" collapsed="false"/>
    <row r="547" customFormat="false" ht="19.5" hidden="false" customHeight="true" outlineLevel="0" collapsed="false"/>
    <row r="548" customFormat="false" ht="19.5" hidden="false" customHeight="true" outlineLevel="0" collapsed="false"/>
    <row r="549" customFormat="false" ht="19.5" hidden="false" customHeight="true" outlineLevel="0" collapsed="false"/>
    <row r="550" customFormat="false" ht="19.5" hidden="false" customHeight="true" outlineLevel="0" collapsed="false"/>
    <row r="551" customFormat="false" ht="19.5" hidden="false" customHeight="true" outlineLevel="0" collapsed="false"/>
    <row r="552" customFormat="false" ht="19.5" hidden="false" customHeight="true" outlineLevel="0" collapsed="false"/>
    <row r="553" customFormat="false" ht="19.5" hidden="false" customHeight="true" outlineLevel="0" collapsed="false"/>
    <row r="554" customFormat="false" ht="19.5" hidden="false" customHeight="true" outlineLevel="0" collapsed="false"/>
    <row r="555" customFormat="false" ht="19.5" hidden="false" customHeight="true" outlineLevel="0" collapsed="false"/>
    <row r="556" customFormat="false" ht="19.5" hidden="false" customHeight="true" outlineLevel="0" collapsed="false"/>
    <row r="557" customFormat="false" ht="19.5" hidden="false" customHeight="true" outlineLevel="0" collapsed="false"/>
    <row r="558" customFormat="false" ht="19.5" hidden="false" customHeight="true" outlineLevel="0" collapsed="false"/>
    <row r="559" customFormat="false" ht="19.5" hidden="false" customHeight="true" outlineLevel="0" collapsed="false"/>
    <row r="560" customFormat="false" ht="19.5" hidden="false" customHeight="true" outlineLevel="0" collapsed="false"/>
    <row r="561" customFormat="false" ht="19.5" hidden="false" customHeight="true" outlineLevel="0" collapsed="false"/>
    <row r="562" customFormat="false" ht="19.5" hidden="false" customHeight="true" outlineLevel="0" collapsed="false"/>
    <row r="563" customFormat="false" ht="19.5" hidden="false" customHeight="true" outlineLevel="0" collapsed="false"/>
    <row r="564" customFormat="false" ht="19.5" hidden="false" customHeight="true" outlineLevel="0" collapsed="false"/>
    <row r="565" customFormat="false" ht="19.5" hidden="false" customHeight="true" outlineLevel="0" collapsed="false"/>
    <row r="566" customFormat="false" ht="19.5" hidden="false" customHeight="true" outlineLevel="0" collapsed="false"/>
    <row r="567" customFormat="false" ht="19.5" hidden="false" customHeight="true" outlineLevel="0" collapsed="false"/>
    <row r="568" customFormat="false" ht="19.5" hidden="false" customHeight="true" outlineLevel="0" collapsed="false"/>
    <row r="569" customFormat="false" ht="19.5" hidden="false" customHeight="true" outlineLevel="0" collapsed="false"/>
    <row r="570" customFormat="false" ht="19.5" hidden="false" customHeight="true" outlineLevel="0" collapsed="false"/>
    <row r="571" customFormat="false" ht="19.5" hidden="false" customHeight="true" outlineLevel="0" collapsed="false"/>
    <row r="572" customFormat="false" ht="19.5" hidden="false" customHeight="true" outlineLevel="0" collapsed="false"/>
    <row r="573" customFormat="false" ht="19.5" hidden="false" customHeight="true" outlineLevel="0" collapsed="false"/>
    <row r="574" customFormat="false" ht="19.5" hidden="false" customHeight="true" outlineLevel="0" collapsed="false"/>
    <row r="575" customFormat="false" ht="19.5" hidden="false" customHeight="true" outlineLevel="0" collapsed="false"/>
    <row r="576" customFormat="false" ht="19.5" hidden="false" customHeight="true" outlineLevel="0" collapsed="false"/>
    <row r="577" customFormat="false" ht="19.5" hidden="false" customHeight="true" outlineLevel="0" collapsed="false"/>
    <row r="578" customFormat="false" ht="19.5" hidden="false" customHeight="true" outlineLevel="0" collapsed="false"/>
    <row r="579" customFormat="false" ht="19.5" hidden="false" customHeight="true" outlineLevel="0" collapsed="false"/>
    <row r="580" customFormat="false" ht="19.5" hidden="false" customHeight="true" outlineLevel="0" collapsed="false"/>
    <row r="581" customFormat="false" ht="19.5" hidden="false" customHeight="true" outlineLevel="0" collapsed="false"/>
    <row r="582" customFormat="false" ht="19.5" hidden="false" customHeight="true" outlineLevel="0" collapsed="false"/>
    <row r="583" customFormat="false" ht="19.5" hidden="false" customHeight="true" outlineLevel="0" collapsed="false"/>
    <row r="584" customFormat="false" ht="19.5" hidden="false" customHeight="true" outlineLevel="0" collapsed="false"/>
    <row r="585" customFormat="false" ht="19.5" hidden="false" customHeight="true" outlineLevel="0" collapsed="false"/>
    <row r="586" customFormat="false" ht="19.5" hidden="false" customHeight="true" outlineLevel="0" collapsed="false"/>
    <row r="587" customFormat="false" ht="19.5" hidden="false" customHeight="true" outlineLevel="0" collapsed="false"/>
    <row r="588" customFormat="false" ht="19.5" hidden="false" customHeight="true" outlineLevel="0" collapsed="false"/>
    <row r="589" customFormat="false" ht="19.5" hidden="false" customHeight="true" outlineLevel="0" collapsed="false"/>
    <row r="590" customFormat="false" ht="19.5" hidden="false" customHeight="true" outlineLevel="0" collapsed="false"/>
    <row r="591" customFormat="false" ht="19.5" hidden="false" customHeight="true" outlineLevel="0" collapsed="false"/>
    <row r="592" customFormat="false" ht="19.5" hidden="false" customHeight="true" outlineLevel="0" collapsed="false"/>
    <row r="593" customFormat="false" ht="19.5" hidden="false" customHeight="true" outlineLevel="0" collapsed="false"/>
    <row r="594" customFormat="false" ht="19.5" hidden="false" customHeight="true" outlineLevel="0" collapsed="false"/>
    <row r="595" customFormat="false" ht="19.5" hidden="false" customHeight="true" outlineLevel="0" collapsed="false"/>
    <row r="596" customFormat="false" ht="19.5" hidden="false" customHeight="true" outlineLevel="0" collapsed="false"/>
    <row r="597" customFormat="false" ht="19.5" hidden="false" customHeight="true" outlineLevel="0" collapsed="false"/>
    <row r="598" customFormat="false" ht="19.5" hidden="false" customHeight="true" outlineLevel="0" collapsed="false"/>
    <row r="599" customFormat="false" ht="19.5" hidden="false" customHeight="true" outlineLevel="0" collapsed="false"/>
    <row r="600" customFormat="false" ht="19.5" hidden="false" customHeight="true" outlineLevel="0" collapsed="false"/>
    <row r="601" customFormat="false" ht="19.5" hidden="false" customHeight="true" outlineLevel="0" collapsed="false"/>
    <row r="602" customFormat="false" ht="19.5" hidden="false" customHeight="true" outlineLevel="0" collapsed="false"/>
    <row r="603" customFormat="false" ht="19.5" hidden="false" customHeight="true" outlineLevel="0" collapsed="false"/>
    <row r="604" customFormat="false" ht="19.5" hidden="false" customHeight="true" outlineLevel="0" collapsed="false"/>
    <row r="605" customFormat="false" ht="19.5" hidden="false" customHeight="true" outlineLevel="0" collapsed="false"/>
    <row r="606" customFormat="false" ht="19.5" hidden="false" customHeight="true" outlineLevel="0" collapsed="false"/>
    <row r="607" customFormat="false" ht="19.5" hidden="false" customHeight="true" outlineLevel="0" collapsed="false"/>
    <row r="608" customFormat="false" ht="19.5" hidden="false" customHeight="true" outlineLevel="0" collapsed="false"/>
    <row r="609" customFormat="false" ht="19.5" hidden="false" customHeight="true" outlineLevel="0" collapsed="false"/>
    <row r="610" customFormat="false" ht="19.5" hidden="false" customHeight="true" outlineLevel="0" collapsed="false"/>
    <row r="611" customFormat="false" ht="19.5" hidden="false" customHeight="true" outlineLevel="0" collapsed="false"/>
    <row r="612" customFormat="false" ht="19.5" hidden="false" customHeight="true" outlineLevel="0" collapsed="false"/>
    <row r="613" customFormat="false" ht="19.5" hidden="false" customHeight="true" outlineLevel="0" collapsed="false"/>
    <row r="614" customFormat="false" ht="19.5" hidden="false" customHeight="true" outlineLevel="0" collapsed="false"/>
    <row r="615" customFormat="false" ht="19.5" hidden="false" customHeight="true" outlineLevel="0" collapsed="false"/>
    <row r="616" customFormat="false" ht="19.5" hidden="false" customHeight="true" outlineLevel="0" collapsed="false"/>
    <row r="617" customFormat="false" ht="19.5" hidden="false" customHeight="true" outlineLevel="0" collapsed="false"/>
    <row r="618" customFormat="false" ht="19.5" hidden="false" customHeight="true" outlineLevel="0" collapsed="false"/>
    <row r="619" customFormat="false" ht="19.5" hidden="false" customHeight="true" outlineLevel="0" collapsed="false"/>
    <row r="620" customFormat="false" ht="19.5" hidden="false" customHeight="true" outlineLevel="0" collapsed="false"/>
    <row r="621" customFormat="false" ht="19.5" hidden="false" customHeight="true" outlineLevel="0" collapsed="false"/>
    <row r="622" customFormat="false" ht="19.5" hidden="false" customHeight="true" outlineLevel="0" collapsed="false"/>
    <row r="623" customFormat="false" ht="19.5" hidden="false" customHeight="true" outlineLevel="0" collapsed="false"/>
    <row r="624" customFormat="false" ht="19.5" hidden="false" customHeight="true" outlineLevel="0" collapsed="false"/>
    <row r="625" customFormat="false" ht="19.5" hidden="false" customHeight="true" outlineLevel="0" collapsed="false"/>
    <row r="626" customFormat="false" ht="19.5" hidden="false" customHeight="true" outlineLevel="0" collapsed="false"/>
    <row r="627" customFormat="false" ht="19.5" hidden="false" customHeight="true" outlineLevel="0" collapsed="false"/>
    <row r="628" customFormat="false" ht="19.5" hidden="false" customHeight="true" outlineLevel="0" collapsed="false"/>
    <row r="629" customFormat="false" ht="19.5" hidden="false" customHeight="true" outlineLevel="0" collapsed="false"/>
    <row r="630" customFormat="false" ht="19.5" hidden="false" customHeight="true" outlineLevel="0" collapsed="false"/>
    <row r="631" customFormat="false" ht="19.5" hidden="false" customHeight="true" outlineLevel="0" collapsed="false"/>
    <row r="632" customFormat="false" ht="19.5" hidden="false" customHeight="true" outlineLevel="0" collapsed="false"/>
    <row r="633" customFormat="false" ht="19.5" hidden="false" customHeight="true" outlineLevel="0" collapsed="false"/>
    <row r="634" customFormat="false" ht="19.5" hidden="false" customHeight="true" outlineLevel="0" collapsed="false"/>
    <row r="635" customFormat="false" ht="19.5" hidden="false" customHeight="true" outlineLevel="0" collapsed="false"/>
    <row r="636" customFormat="false" ht="19.5" hidden="false" customHeight="true" outlineLevel="0" collapsed="false"/>
    <row r="637" customFormat="false" ht="19.5" hidden="false" customHeight="true" outlineLevel="0" collapsed="false"/>
    <row r="638" customFormat="false" ht="19.5" hidden="false" customHeight="true" outlineLevel="0" collapsed="false"/>
    <row r="639" customFormat="false" ht="19.5" hidden="false" customHeight="true" outlineLevel="0" collapsed="false"/>
    <row r="640" customFormat="false" ht="19.5" hidden="false" customHeight="true" outlineLevel="0" collapsed="false"/>
    <row r="641" customFormat="false" ht="19.5" hidden="false" customHeight="true" outlineLevel="0" collapsed="false"/>
    <row r="642" customFormat="false" ht="19.5" hidden="false" customHeight="true" outlineLevel="0" collapsed="false"/>
    <row r="643" customFormat="false" ht="19.5" hidden="false" customHeight="true" outlineLevel="0" collapsed="false"/>
    <row r="644" customFormat="false" ht="19.5" hidden="false" customHeight="true" outlineLevel="0" collapsed="false"/>
    <row r="645" customFormat="false" ht="19.5" hidden="false" customHeight="true" outlineLevel="0" collapsed="false"/>
    <row r="646" customFormat="false" ht="19.5" hidden="false" customHeight="true" outlineLevel="0" collapsed="false"/>
    <row r="647" customFormat="false" ht="19.5" hidden="false" customHeight="true" outlineLevel="0" collapsed="false"/>
    <row r="648" customFormat="false" ht="19.5" hidden="false" customHeight="true" outlineLevel="0" collapsed="false"/>
    <row r="649" customFormat="false" ht="19.5" hidden="false" customHeight="true" outlineLevel="0" collapsed="false"/>
    <row r="650" customFormat="false" ht="19.5" hidden="false" customHeight="true" outlineLevel="0" collapsed="false"/>
    <row r="651" customFormat="false" ht="19.5" hidden="false" customHeight="true" outlineLevel="0" collapsed="false"/>
    <row r="652" customFormat="false" ht="19.5" hidden="false" customHeight="true" outlineLevel="0" collapsed="false"/>
    <row r="653" customFormat="false" ht="19.5" hidden="false" customHeight="true" outlineLevel="0" collapsed="false"/>
    <row r="654" customFormat="false" ht="19.5" hidden="false" customHeight="true" outlineLevel="0" collapsed="false"/>
    <row r="655" customFormat="false" ht="19.5" hidden="false" customHeight="true" outlineLevel="0" collapsed="false"/>
    <row r="656" customFormat="false" ht="19.5" hidden="false" customHeight="true" outlineLevel="0" collapsed="false"/>
    <row r="657" customFormat="false" ht="19.5" hidden="false" customHeight="true" outlineLevel="0" collapsed="false"/>
    <row r="658" customFormat="false" ht="19.5" hidden="false" customHeight="true" outlineLevel="0" collapsed="false"/>
    <row r="659" customFormat="false" ht="19.5" hidden="false" customHeight="true" outlineLevel="0" collapsed="false"/>
    <row r="660" customFormat="false" ht="19.5" hidden="false" customHeight="true" outlineLevel="0" collapsed="false"/>
    <row r="661" customFormat="false" ht="19.5" hidden="false" customHeight="true" outlineLevel="0" collapsed="false"/>
    <row r="662" customFormat="false" ht="19.5" hidden="false" customHeight="true" outlineLevel="0" collapsed="false"/>
    <row r="663" customFormat="false" ht="19.5" hidden="false" customHeight="true" outlineLevel="0" collapsed="false"/>
    <row r="664" customFormat="false" ht="19.5" hidden="false" customHeight="true" outlineLevel="0" collapsed="false"/>
    <row r="665" customFormat="false" ht="19.5" hidden="false" customHeight="true" outlineLevel="0" collapsed="false"/>
    <row r="666" customFormat="false" ht="19.5" hidden="false" customHeight="true" outlineLevel="0" collapsed="false"/>
    <row r="667" customFormat="false" ht="19.5" hidden="false" customHeight="true" outlineLevel="0" collapsed="false"/>
    <row r="668" customFormat="false" ht="19.5" hidden="false" customHeight="true" outlineLevel="0" collapsed="false"/>
    <row r="669" customFormat="false" ht="19.5" hidden="false" customHeight="true" outlineLevel="0" collapsed="false"/>
    <row r="670" customFormat="false" ht="19.5" hidden="false" customHeight="true" outlineLevel="0" collapsed="false"/>
    <row r="671" customFormat="false" ht="19.5" hidden="false" customHeight="true" outlineLevel="0" collapsed="false"/>
    <row r="672" customFormat="false" ht="19.5" hidden="false" customHeight="true" outlineLevel="0" collapsed="false"/>
    <row r="673" customFormat="false" ht="19.5" hidden="false" customHeight="true" outlineLevel="0" collapsed="false"/>
    <row r="674" customFormat="false" ht="19.5" hidden="false" customHeight="true" outlineLevel="0" collapsed="false"/>
    <row r="675" customFormat="false" ht="19.5" hidden="false" customHeight="true" outlineLevel="0" collapsed="false"/>
    <row r="676" customFormat="false" ht="19.5" hidden="false" customHeight="true" outlineLevel="0" collapsed="false"/>
    <row r="677" customFormat="false" ht="19.5" hidden="false" customHeight="true" outlineLevel="0" collapsed="false"/>
    <row r="678" customFormat="false" ht="19.5" hidden="false" customHeight="true" outlineLevel="0" collapsed="false"/>
    <row r="679" customFormat="false" ht="19.5" hidden="false" customHeight="true" outlineLevel="0" collapsed="false"/>
    <row r="680" customFormat="false" ht="19.5" hidden="false" customHeight="true" outlineLevel="0" collapsed="false"/>
    <row r="681" customFormat="false" ht="19.5" hidden="false" customHeight="true" outlineLevel="0" collapsed="false"/>
    <row r="682" customFormat="false" ht="19.5" hidden="false" customHeight="true" outlineLevel="0" collapsed="false"/>
    <row r="683" customFormat="false" ht="19.5" hidden="false" customHeight="true" outlineLevel="0" collapsed="false"/>
    <row r="684" customFormat="false" ht="19.5" hidden="false" customHeight="true" outlineLevel="0" collapsed="false"/>
    <row r="685" customFormat="false" ht="19.5" hidden="false" customHeight="true" outlineLevel="0" collapsed="false"/>
    <row r="686" customFormat="false" ht="19.5" hidden="false" customHeight="true" outlineLevel="0" collapsed="false"/>
    <row r="687" customFormat="false" ht="19.5" hidden="false" customHeight="true" outlineLevel="0" collapsed="false"/>
    <row r="688" customFormat="false" ht="19.5" hidden="false" customHeight="true" outlineLevel="0" collapsed="false"/>
    <row r="689" customFormat="false" ht="19.5" hidden="false" customHeight="true" outlineLevel="0" collapsed="false"/>
    <row r="690" customFormat="false" ht="19.5" hidden="false" customHeight="true" outlineLevel="0" collapsed="false"/>
    <row r="691" customFormat="false" ht="19.5" hidden="false" customHeight="true" outlineLevel="0" collapsed="false"/>
    <row r="692" customFormat="false" ht="19.5" hidden="false" customHeight="true" outlineLevel="0" collapsed="false"/>
    <row r="693" customFormat="false" ht="19.5" hidden="false" customHeight="true" outlineLevel="0" collapsed="false"/>
    <row r="694" customFormat="false" ht="19.5" hidden="false" customHeight="true" outlineLevel="0" collapsed="false"/>
    <row r="695" customFormat="false" ht="19.5" hidden="false" customHeight="true" outlineLevel="0" collapsed="false"/>
    <row r="696" customFormat="false" ht="19.5" hidden="false" customHeight="true" outlineLevel="0" collapsed="false"/>
    <row r="697" customFormat="false" ht="19.5" hidden="false" customHeight="true" outlineLevel="0" collapsed="false"/>
    <row r="698" customFormat="false" ht="19.5" hidden="false" customHeight="true" outlineLevel="0" collapsed="false"/>
    <row r="699" customFormat="false" ht="19.5" hidden="false" customHeight="true" outlineLevel="0" collapsed="false"/>
    <row r="700" customFormat="false" ht="19.5" hidden="false" customHeight="true" outlineLevel="0" collapsed="false"/>
    <row r="701" customFormat="false" ht="19.5" hidden="false" customHeight="true" outlineLevel="0" collapsed="false"/>
    <row r="702" customFormat="false" ht="19.5" hidden="false" customHeight="true" outlineLevel="0" collapsed="false"/>
    <row r="703" customFormat="false" ht="19.5" hidden="false" customHeight="true" outlineLevel="0" collapsed="false"/>
    <row r="704" customFormat="false" ht="19.5" hidden="false" customHeight="true" outlineLevel="0" collapsed="false"/>
    <row r="705" customFormat="false" ht="19.5" hidden="false" customHeight="true" outlineLevel="0" collapsed="false"/>
    <row r="706" customFormat="false" ht="19.5" hidden="false" customHeight="true" outlineLevel="0" collapsed="false"/>
    <row r="707" customFormat="false" ht="19.5" hidden="false" customHeight="true" outlineLevel="0" collapsed="false"/>
    <row r="708" customFormat="false" ht="19.5" hidden="false" customHeight="true" outlineLevel="0" collapsed="false"/>
    <row r="709" customFormat="false" ht="19.5" hidden="false" customHeight="true" outlineLevel="0" collapsed="false"/>
    <row r="710" customFormat="false" ht="19.5" hidden="false" customHeight="true" outlineLevel="0" collapsed="false"/>
    <row r="711" customFormat="false" ht="19.5" hidden="false" customHeight="true" outlineLevel="0" collapsed="false"/>
    <row r="712" customFormat="false" ht="19.5" hidden="false" customHeight="true" outlineLevel="0" collapsed="false"/>
    <row r="713" customFormat="false" ht="19.5" hidden="false" customHeight="true" outlineLevel="0" collapsed="false"/>
    <row r="714" customFormat="false" ht="19.5" hidden="false" customHeight="true" outlineLevel="0" collapsed="false"/>
    <row r="715" customFormat="false" ht="19.5" hidden="false" customHeight="true" outlineLevel="0" collapsed="false"/>
    <row r="716" customFormat="false" ht="19.5" hidden="false" customHeight="true" outlineLevel="0" collapsed="false"/>
    <row r="717" customFormat="false" ht="19.5" hidden="false" customHeight="true" outlineLevel="0" collapsed="false"/>
    <row r="718" customFormat="false" ht="19.5" hidden="false" customHeight="true" outlineLevel="0" collapsed="false"/>
    <row r="719" customFormat="false" ht="19.5" hidden="false" customHeight="true" outlineLevel="0" collapsed="false"/>
    <row r="720" customFormat="false" ht="19.5" hidden="false" customHeight="true" outlineLevel="0" collapsed="false"/>
    <row r="721" customFormat="false" ht="19.5" hidden="false" customHeight="true" outlineLevel="0" collapsed="false"/>
    <row r="722" customFormat="false" ht="19.5" hidden="false" customHeight="true" outlineLevel="0" collapsed="false"/>
    <row r="723" customFormat="false" ht="19.5" hidden="false" customHeight="true" outlineLevel="0" collapsed="false"/>
    <row r="724" customFormat="false" ht="19.5" hidden="false" customHeight="true" outlineLevel="0" collapsed="false"/>
    <row r="725" customFormat="false" ht="19.5" hidden="false" customHeight="true" outlineLevel="0" collapsed="false"/>
    <row r="726" customFormat="false" ht="19.5" hidden="false" customHeight="true" outlineLevel="0" collapsed="false"/>
    <row r="727" customFormat="false" ht="19.5" hidden="false" customHeight="true" outlineLevel="0" collapsed="false"/>
    <row r="728" customFormat="false" ht="19.5" hidden="false" customHeight="true" outlineLevel="0" collapsed="false"/>
    <row r="729" customFormat="false" ht="19.5" hidden="false" customHeight="true" outlineLevel="0" collapsed="false"/>
    <row r="730" customFormat="false" ht="19.5" hidden="false" customHeight="true" outlineLevel="0" collapsed="false"/>
    <row r="731" customFormat="false" ht="19.5" hidden="false" customHeight="true" outlineLevel="0" collapsed="false"/>
    <row r="732" customFormat="false" ht="19.5" hidden="false" customHeight="true" outlineLevel="0" collapsed="false"/>
    <row r="733" customFormat="false" ht="19.5" hidden="false" customHeight="true" outlineLevel="0" collapsed="false"/>
    <row r="734" customFormat="false" ht="19.5" hidden="false" customHeight="true" outlineLevel="0" collapsed="false"/>
    <row r="735" customFormat="false" ht="19.5" hidden="false" customHeight="true" outlineLevel="0" collapsed="false"/>
    <row r="736" customFormat="false" ht="19.5" hidden="false" customHeight="true" outlineLevel="0" collapsed="false"/>
    <row r="737" customFormat="false" ht="19.5" hidden="false" customHeight="true" outlineLevel="0" collapsed="false"/>
    <row r="738" customFormat="false" ht="19.5" hidden="false" customHeight="true" outlineLevel="0" collapsed="false"/>
    <row r="739" customFormat="false" ht="19.5" hidden="false" customHeight="true" outlineLevel="0" collapsed="false"/>
    <row r="740" customFormat="false" ht="19.5" hidden="false" customHeight="true" outlineLevel="0" collapsed="false"/>
    <row r="741" customFormat="false" ht="19.5" hidden="false" customHeight="true" outlineLevel="0" collapsed="false"/>
    <row r="742" customFormat="false" ht="19.5" hidden="false" customHeight="true" outlineLevel="0" collapsed="false"/>
    <row r="743" customFormat="false" ht="19.5" hidden="false" customHeight="true" outlineLevel="0" collapsed="false"/>
    <row r="744" customFormat="false" ht="19.5" hidden="false" customHeight="true" outlineLevel="0" collapsed="false"/>
    <row r="745" customFormat="false" ht="19.5" hidden="false" customHeight="true" outlineLevel="0" collapsed="false"/>
    <row r="746" customFormat="false" ht="19.5" hidden="false" customHeight="true" outlineLevel="0" collapsed="false"/>
    <row r="747" customFormat="false" ht="19.5" hidden="false" customHeight="true" outlineLevel="0" collapsed="false"/>
    <row r="748" customFormat="false" ht="19.5" hidden="false" customHeight="true" outlineLevel="0" collapsed="false"/>
    <row r="749" customFormat="false" ht="19.5" hidden="false" customHeight="true" outlineLevel="0" collapsed="false"/>
    <row r="750" customFormat="false" ht="19.5" hidden="false" customHeight="true" outlineLevel="0" collapsed="false"/>
    <row r="751" customFormat="false" ht="19.5" hidden="false" customHeight="true" outlineLevel="0" collapsed="false"/>
    <row r="752" customFormat="false" ht="19.5" hidden="false" customHeight="true" outlineLevel="0" collapsed="false"/>
    <row r="753" customFormat="false" ht="19.5" hidden="false" customHeight="true" outlineLevel="0" collapsed="false"/>
    <row r="754" customFormat="false" ht="19.5" hidden="false" customHeight="true" outlineLevel="0" collapsed="false"/>
    <row r="755" customFormat="false" ht="19.5" hidden="false" customHeight="true" outlineLevel="0" collapsed="false"/>
    <row r="756" customFormat="false" ht="19.5" hidden="false" customHeight="true" outlineLevel="0" collapsed="false"/>
    <row r="757" customFormat="false" ht="19.5" hidden="false" customHeight="true" outlineLevel="0" collapsed="false"/>
    <row r="758" customFormat="false" ht="19.5" hidden="false" customHeight="true" outlineLevel="0" collapsed="false"/>
    <row r="759" customFormat="false" ht="19.5" hidden="false" customHeight="true" outlineLevel="0" collapsed="false"/>
    <row r="760" customFormat="false" ht="19.5" hidden="false" customHeight="true" outlineLevel="0" collapsed="false"/>
    <row r="761" customFormat="false" ht="19.5" hidden="false" customHeight="true" outlineLevel="0" collapsed="false"/>
    <row r="762" customFormat="false" ht="19.5" hidden="false" customHeight="true" outlineLevel="0" collapsed="false"/>
    <row r="763" customFormat="false" ht="19.5" hidden="false" customHeight="true" outlineLevel="0" collapsed="false"/>
    <row r="764" customFormat="false" ht="19.5" hidden="false" customHeight="true" outlineLevel="0" collapsed="false"/>
    <row r="765" customFormat="false" ht="19.5" hidden="false" customHeight="true" outlineLevel="0" collapsed="false"/>
    <row r="766" customFormat="false" ht="19.5" hidden="false" customHeight="true" outlineLevel="0" collapsed="false"/>
    <row r="767" customFormat="false" ht="19.5" hidden="false" customHeight="true" outlineLevel="0" collapsed="false"/>
    <row r="768" customFormat="false" ht="19.5" hidden="false" customHeight="true" outlineLevel="0" collapsed="false"/>
    <row r="769" customFormat="false" ht="19.5" hidden="false" customHeight="true" outlineLevel="0" collapsed="false"/>
    <row r="770" customFormat="false" ht="19.5" hidden="false" customHeight="true" outlineLevel="0" collapsed="false"/>
    <row r="771" customFormat="false" ht="19.5" hidden="false" customHeight="true" outlineLevel="0" collapsed="false"/>
    <row r="772" customFormat="false" ht="19.5" hidden="false" customHeight="true" outlineLevel="0" collapsed="false"/>
    <row r="773" customFormat="false" ht="19.5" hidden="false" customHeight="true" outlineLevel="0" collapsed="false"/>
    <row r="774" customFormat="false" ht="19.5" hidden="false" customHeight="true" outlineLevel="0" collapsed="false"/>
    <row r="775" customFormat="false" ht="19.5" hidden="false" customHeight="true" outlineLevel="0" collapsed="false"/>
    <row r="776" customFormat="false" ht="19.5" hidden="false" customHeight="true" outlineLevel="0" collapsed="false"/>
    <row r="777" customFormat="false" ht="19.5" hidden="false" customHeight="true" outlineLevel="0" collapsed="false"/>
    <row r="778" customFormat="false" ht="19.5" hidden="false" customHeight="true" outlineLevel="0" collapsed="false"/>
    <row r="779" customFormat="false" ht="19.5" hidden="false" customHeight="true" outlineLevel="0" collapsed="false"/>
    <row r="780" customFormat="false" ht="19.5" hidden="false" customHeight="true" outlineLevel="0" collapsed="false"/>
    <row r="781" customFormat="false" ht="19.5" hidden="false" customHeight="true" outlineLevel="0" collapsed="false"/>
    <row r="782" customFormat="false" ht="19.5" hidden="false" customHeight="true" outlineLevel="0" collapsed="false"/>
    <row r="783" customFormat="false" ht="19.5" hidden="false" customHeight="true" outlineLevel="0" collapsed="false"/>
    <row r="784" customFormat="false" ht="19.5" hidden="false" customHeight="true" outlineLevel="0" collapsed="false"/>
    <row r="785" customFormat="false" ht="19.5" hidden="false" customHeight="true" outlineLevel="0" collapsed="false"/>
    <row r="786" customFormat="false" ht="19.5" hidden="false" customHeight="true" outlineLevel="0" collapsed="false"/>
    <row r="787" customFormat="false" ht="19.5" hidden="false" customHeight="true" outlineLevel="0" collapsed="false"/>
    <row r="788" customFormat="false" ht="19.5" hidden="false" customHeight="true" outlineLevel="0" collapsed="false"/>
    <row r="789" customFormat="false" ht="19.5" hidden="false" customHeight="true" outlineLevel="0" collapsed="false"/>
    <row r="790" customFormat="false" ht="19.5" hidden="false" customHeight="true" outlineLevel="0" collapsed="false"/>
    <row r="791" customFormat="false" ht="19.5" hidden="false" customHeight="true" outlineLevel="0" collapsed="false"/>
    <row r="792" customFormat="false" ht="19.5" hidden="false" customHeight="true" outlineLevel="0" collapsed="false"/>
    <row r="793" customFormat="false" ht="19.5" hidden="false" customHeight="true" outlineLevel="0" collapsed="false"/>
    <row r="794" customFormat="false" ht="19.5" hidden="false" customHeight="true" outlineLevel="0" collapsed="false"/>
    <row r="795" customFormat="false" ht="19.5" hidden="false" customHeight="true" outlineLevel="0" collapsed="false"/>
    <row r="796" customFormat="false" ht="19.5" hidden="false" customHeight="true" outlineLevel="0" collapsed="false"/>
    <row r="797" customFormat="false" ht="19.5" hidden="false" customHeight="true" outlineLevel="0" collapsed="false"/>
    <row r="798" customFormat="false" ht="19.5" hidden="false" customHeight="true" outlineLevel="0" collapsed="false"/>
    <row r="799" customFormat="false" ht="19.5" hidden="false" customHeight="true" outlineLevel="0" collapsed="false"/>
    <row r="800" customFormat="false" ht="19.5" hidden="false" customHeight="true" outlineLevel="0" collapsed="false"/>
    <row r="801" customFormat="false" ht="19.5" hidden="false" customHeight="true" outlineLevel="0" collapsed="false"/>
    <row r="802" customFormat="false" ht="19.5" hidden="false" customHeight="true" outlineLevel="0" collapsed="false"/>
    <row r="803" customFormat="false" ht="19.5" hidden="false" customHeight="true" outlineLevel="0" collapsed="false"/>
    <row r="804" customFormat="false" ht="19.5" hidden="false" customHeight="true" outlineLevel="0" collapsed="false"/>
    <row r="805" customFormat="false" ht="19.5" hidden="false" customHeight="true" outlineLevel="0" collapsed="false"/>
    <row r="806" customFormat="false" ht="19.5" hidden="false" customHeight="true" outlineLevel="0" collapsed="false"/>
    <row r="807" customFormat="false" ht="19.5" hidden="false" customHeight="true" outlineLevel="0" collapsed="false"/>
    <row r="808" customFormat="false" ht="19.5" hidden="false" customHeight="true" outlineLevel="0" collapsed="false"/>
    <row r="809" customFormat="false" ht="19.5" hidden="false" customHeight="true" outlineLevel="0" collapsed="false"/>
    <row r="810" customFormat="false" ht="19.5" hidden="false" customHeight="true" outlineLevel="0" collapsed="false"/>
    <row r="811" customFormat="false" ht="19.5" hidden="false" customHeight="true" outlineLevel="0" collapsed="false"/>
    <row r="812" customFormat="false" ht="19.5" hidden="false" customHeight="true" outlineLevel="0" collapsed="false"/>
    <row r="813" customFormat="false" ht="19.5" hidden="false" customHeight="true" outlineLevel="0" collapsed="false"/>
    <row r="814" customFormat="false" ht="19.5" hidden="false" customHeight="true" outlineLevel="0" collapsed="false"/>
    <row r="815" customFormat="false" ht="19.5" hidden="false" customHeight="true" outlineLevel="0" collapsed="false"/>
    <row r="816" customFormat="false" ht="19.5" hidden="false" customHeight="true" outlineLevel="0" collapsed="false"/>
    <row r="817" customFormat="false" ht="19.5" hidden="false" customHeight="true" outlineLevel="0" collapsed="false"/>
    <row r="818" customFormat="false" ht="19.5" hidden="false" customHeight="true" outlineLevel="0" collapsed="false"/>
    <row r="819" customFormat="false" ht="19.5" hidden="false" customHeight="true" outlineLevel="0" collapsed="false"/>
    <row r="820" customFormat="false" ht="19.5" hidden="false" customHeight="true" outlineLevel="0" collapsed="false"/>
    <row r="821" customFormat="false" ht="19.5" hidden="false" customHeight="true" outlineLevel="0" collapsed="false"/>
    <row r="822" customFormat="false" ht="19.5" hidden="false" customHeight="true" outlineLevel="0" collapsed="false"/>
    <row r="823" customFormat="false" ht="19.5" hidden="false" customHeight="true" outlineLevel="0" collapsed="false"/>
    <row r="824" customFormat="false" ht="19.5" hidden="false" customHeight="true" outlineLevel="0" collapsed="false"/>
    <row r="825" customFormat="false" ht="19.5" hidden="false" customHeight="true" outlineLevel="0" collapsed="false"/>
    <row r="826" customFormat="false" ht="19.5" hidden="false" customHeight="true" outlineLevel="0" collapsed="false"/>
    <row r="827" customFormat="false" ht="19.5" hidden="false" customHeight="true" outlineLevel="0" collapsed="false"/>
    <row r="828" customFormat="false" ht="19.5" hidden="false" customHeight="true" outlineLevel="0" collapsed="false"/>
    <row r="829" customFormat="false" ht="19.5" hidden="false" customHeight="true" outlineLevel="0" collapsed="false"/>
    <row r="830" customFormat="false" ht="19.5" hidden="false" customHeight="true" outlineLevel="0" collapsed="false"/>
    <row r="831" customFormat="false" ht="19.5" hidden="false" customHeight="true" outlineLevel="0" collapsed="false"/>
    <row r="832" customFormat="false" ht="19.5" hidden="false" customHeight="true" outlineLevel="0" collapsed="false"/>
    <row r="833" customFormat="false" ht="19.5" hidden="false" customHeight="true" outlineLevel="0" collapsed="false"/>
    <row r="834" customFormat="false" ht="19.5" hidden="false" customHeight="true" outlineLevel="0" collapsed="false"/>
    <row r="835" customFormat="false" ht="19.5" hidden="false" customHeight="true" outlineLevel="0" collapsed="false"/>
    <row r="836" customFormat="false" ht="19.5" hidden="false" customHeight="true" outlineLevel="0" collapsed="false"/>
    <row r="837" customFormat="false" ht="19.5" hidden="false" customHeight="true" outlineLevel="0" collapsed="false"/>
    <row r="838" customFormat="false" ht="19.5" hidden="false" customHeight="true" outlineLevel="0" collapsed="false"/>
    <row r="839" customFormat="false" ht="19.5" hidden="false" customHeight="true" outlineLevel="0" collapsed="false"/>
    <row r="840" customFormat="false" ht="19.5" hidden="false" customHeight="true" outlineLevel="0" collapsed="false"/>
    <row r="841" customFormat="false" ht="19.5" hidden="false" customHeight="true" outlineLevel="0" collapsed="false"/>
    <row r="842" customFormat="false" ht="19.5" hidden="false" customHeight="true" outlineLevel="0" collapsed="false"/>
    <row r="843" customFormat="false" ht="19.5" hidden="false" customHeight="true" outlineLevel="0" collapsed="false"/>
    <row r="844" customFormat="false" ht="19.5" hidden="false" customHeight="true" outlineLevel="0" collapsed="false"/>
    <row r="845" customFormat="false" ht="19.5" hidden="false" customHeight="true" outlineLevel="0" collapsed="false"/>
    <row r="846" customFormat="false" ht="19.5" hidden="false" customHeight="true" outlineLevel="0" collapsed="false"/>
    <row r="847" customFormat="false" ht="19.5" hidden="false" customHeight="true" outlineLevel="0" collapsed="false"/>
    <row r="848" customFormat="false" ht="19.5" hidden="false" customHeight="true" outlineLevel="0" collapsed="false"/>
    <row r="849" customFormat="false" ht="19.5" hidden="false" customHeight="true" outlineLevel="0" collapsed="false"/>
    <row r="850" customFormat="false" ht="19.5" hidden="false" customHeight="true" outlineLevel="0" collapsed="false"/>
    <row r="851" customFormat="false" ht="19.5" hidden="false" customHeight="true" outlineLevel="0" collapsed="false"/>
    <row r="852" customFormat="false" ht="19.5" hidden="false" customHeight="true" outlineLevel="0" collapsed="false"/>
    <row r="853" customFormat="false" ht="19.5" hidden="false" customHeight="true" outlineLevel="0" collapsed="false"/>
    <row r="854" customFormat="false" ht="19.5" hidden="false" customHeight="true" outlineLevel="0" collapsed="false"/>
    <row r="855" customFormat="false" ht="19.5" hidden="false" customHeight="true" outlineLevel="0" collapsed="false"/>
    <row r="856" customFormat="false" ht="19.5" hidden="false" customHeight="true" outlineLevel="0" collapsed="false"/>
    <row r="857" customFormat="false" ht="19.5" hidden="false" customHeight="true" outlineLevel="0" collapsed="false"/>
    <row r="858" customFormat="false" ht="19.5" hidden="false" customHeight="true" outlineLevel="0" collapsed="false"/>
    <row r="859" customFormat="false" ht="19.5" hidden="false" customHeight="true" outlineLevel="0" collapsed="false"/>
    <row r="860" customFormat="false" ht="19.5" hidden="false" customHeight="true" outlineLevel="0" collapsed="false"/>
    <row r="861" customFormat="false" ht="19.5" hidden="false" customHeight="true" outlineLevel="0" collapsed="false"/>
    <row r="862" customFormat="false" ht="19.5" hidden="false" customHeight="true" outlineLevel="0" collapsed="false"/>
    <row r="863" customFormat="false" ht="19.5" hidden="false" customHeight="true" outlineLevel="0" collapsed="false"/>
    <row r="864" customFormat="false" ht="19.5" hidden="false" customHeight="true" outlineLevel="0" collapsed="false"/>
    <row r="865" customFormat="false" ht="19.5" hidden="false" customHeight="true" outlineLevel="0" collapsed="false"/>
    <row r="866" customFormat="false" ht="19.5" hidden="false" customHeight="true" outlineLevel="0" collapsed="false"/>
    <row r="867" customFormat="false" ht="19.5" hidden="false" customHeight="true" outlineLevel="0" collapsed="false"/>
    <row r="868" customFormat="false" ht="19.5" hidden="false" customHeight="true" outlineLevel="0" collapsed="false"/>
    <row r="869" customFormat="false" ht="19.5" hidden="false" customHeight="true" outlineLevel="0" collapsed="false"/>
    <row r="870" customFormat="false" ht="19.5" hidden="false" customHeight="true" outlineLevel="0" collapsed="false"/>
    <row r="871" customFormat="false" ht="19.5" hidden="false" customHeight="true" outlineLevel="0" collapsed="false"/>
    <row r="872" customFormat="false" ht="19.5" hidden="false" customHeight="true" outlineLevel="0" collapsed="false"/>
    <row r="873" customFormat="false" ht="19.5" hidden="false" customHeight="true" outlineLevel="0" collapsed="false"/>
    <row r="874" customFormat="false" ht="19.5" hidden="false" customHeight="true" outlineLevel="0" collapsed="false"/>
    <row r="875" customFormat="false" ht="19.5" hidden="false" customHeight="true" outlineLevel="0" collapsed="false"/>
    <row r="876" customFormat="false" ht="19.5" hidden="false" customHeight="true" outlineLevel="0" collapsed="false"/>
    <row r="877" customFormat="false" ht="19.5" hidden="false" customHeight="true" outlineLevel="0" collapsed="false"/>
    <row r="878" customFormat="false" ht="19.5" hidden="false" customHeight="true" outlineLevel="0" collapsed="false"/>
    <row r="879" customFormat="false" ht="19.5" hidden="false" customHeight="true" outlineLevel="0" collapsed="false"/>
    <row r="880" customFormat="false" ht="19.5" hidden="false" customHeight="true" outlineLevel="0" collapsed="false"/>
    <row r="881" customFormat="false" ht="19.5" hidden="false" customHeight="true" outlineLevel="0" collapsed="false"/>
    <row r="882" customFormat="false" ht="19.5" hidden="false" customHeight="true" outlineLevel="0" collapsed="false"/>
    <row r="883" customFormat="false" ht="19.5" hidden="false" customHeight="true" outlineLevel="0" collapsed="false"/>
    <row r="884" customFormat="false" ht="19.5" hidden="false" customHeight="true" outlineLevel="0" collapsed="false"/>
    <row r="885" customFormat="false" ht="19.5" hidden="false" customHeight="true" outlineLevel="0" collapsed="false"/>
    <row r="886" customFormat="false" ht="19.5" hidden="false" customHeight="true" outlineLevel="0" collapsed="false"/>
    <row r="887" customFormat="false" ht="19.5" hidden="false" customHeight="true" outlineLevel="0" collapsed="false"/>
    <row r="888" customFormat="false" ht="19.5" hidden="false" customHeight="true" outlineLevel="0" collapsed="false"/>
    <row r="889" customFormat="false" ht="19.5" hidden="false" customHeight="true" outlineLevel="0" collapsed="false"/>
    <row r="890" customFormat="false" ht="19.5" hidden="false" customHeight="true" outlineLevel="0" collapsed="false"/>
    <row r="891" customFormat="false" ht="19.5" hidden="false" customHeight="true" outlineLevel="0" collapsed="false"/>
    <row r="892" customFormat="false" ht="19.5" hidden="false" customHeight="true" outlineLevel="0" collapsed="false"/>
    <row r="893" customFormat="false" ht="19.5" hidden="false" customHeight="true" outlineLevel="0" collapsed="false"/>
    <row r="894" customFormat="false" ht="19.5" hidden="false" customHeight="true" outlineLevel="0" collapsed="false"/>
    <row r="895" customFormat="false" ht="19.5" hidden="false" customHeight="true" outlineLevel="0" collapsed="false"/>
    <row r="896" customFormat="false" ht="19.5" hidden="false" customHeight="true" outlineLevel="0" collapsed="false"/>
    <row r="897" customFormat="false" ht="19.5" hidden="false" customHeight="true" outlineLevel="0" collapsed="false"/>
    <row r="898" customFormat="false" ht="19.5" hidden="false" customHeight="true" outlineLevel="0" collapsed="false"/>
    <row r="899" customFormat="false" ht="19.5" hidden="false" customHeight="true" outlineLevel="0" collapsed="false"/>
    <row r="900" customFormat="false" ht="19.5" hidden="false" customHeight="true" outlineLevel="0" collapsed="false"/>
    <row r="901" customFormat="false" ht="19.5" hidden="false" customHeight="true" outlineLevel="0" collapsed="false"/>
    <row r="902" customFormat="false" ht="19.5" hidden="false" customHeight="true" outlineLevel="0" collapsed="false"/>
    <row r="903" customFormat="false" ht="19.5" hidden="false" customHeight="true" outlineLevel="0" collapsed="false"/>
    <row r="904" customFormat="false" ht="19.5" hidden="false" customHeight="true" outlineLevel="0" collapsed="false"/>
    <row r="905" customFormat="false" ht="19.5" hidden="false" customHeight="true" outlineLevel="0" collapsed="false"/>
    <row r="906" customFormat="false" ht="19.5" hidden="false" customHeight="true" outlineLevel="0" collapsed="false"/>
    <row r="907" customFormat="false" ht="19.5" hidden="false" customHeight="true" outlineLevel="0" collapsed="false"/>
    <row r="908" customFormat="false" ht="19.5" hidden="false" customHeight="true" outlineLevel="0" collapsed="false"/>
    <row r="909" customFormat="false" ht="19.5" hidden="false" customHeight="true" outlineLevel="0" collapsed="false"/>
    <row r="910" customFormat="false" ht="19.5" hidden="false" customHeight="true" outlineLevel="0" collapsed="false"/>
    <row r="911" customFormat="false" ht="19.5" hidden="false" customHeight="true" outlineLevel="0" collapsed="false"/>
    <row r="912" customFormat="false" ht="19.5" hidden="false" customHeight="true" outlineLevel="0" collapsed="false"/>
    <row r="913" customFormat="false" ht="19.5" hidden="false" customHeight="true" outlineLevel="0" collapsed="false"/>
    <row r="914" customFormat="false" ht="19.5" hidden="false" customHeight="true" outlineLevel="0" collapsed="false"/>
    <row r="915" customFormat="false" ht="19.5" hidden="false" customHeight="true" outlineLevel="0" collapsed="false"/>
    <row r="916" customFormat="false" ht="19.5" hidden="false" customHeight="true" outlineLevel="0" collapsed="false"/>
    <row r="917" customFormat="false" ht="19.5" hidden="false" customHeight="true" outlineLevel="0" collapsed="false"/>
    <row r="918" customFormat="false" ht="19.5" hidden="false" customHeight="true" outlineLevel="0" collapsed="false"/>
    <row r="919" customFormat="false" ht="19.5" hidden="false" customHeight="true" outlineLevel="0" collapsed="false"/>
    <row r="920" customFormat="false" ht="19.5" hidden="false" customHeight="true" outlineLevel="0" collapsed="false"/>
    <row r="921" customFormat="false" ht="19.5" hidden="false" customHeight="true" outlineLevel="0" collapsed="false"/>
    <row r="922" customFormat="false" ht="19.5" hidden="false" customHeight="true" outlineLevel="0" collapsed="false"/>
    <row r="923" customFormat="false" ht="19.5" hidden="false" customHeight="true" outlineLevel="0" collapsed="false"/>
    <row r="924" customFormat="false" ht="19.5" hidden="false" customHeight="true" outlineLevel="0" collapsed="false"/>
    <row r="925" customFormat="false" ht="19.5" hidden="false" customHeight="true" outlineLevel="0" collapsed="false"/>
    <row r="926" customFormat="false" ht="19.5" hidden="false" customHeight="true" outlineLevel="0" collapsed="false"/>
    <row r="927" customFormat="false" ht="19.5" hidden="false" customHeight="true" outlineLevel="0" collapsed="false"/>
    <row r="928" customFormat="false" ht="19.5" hidden="false" customHeight="true" outlineLevel="0" collapsed="false"/>
    <row r="929" customFormat="false" ht="19.5" hidden="false" customHeight="true" outlineLevel="0" collapsed="false"/>
    <row r="930" customFormat="false" ht="19.5" hidden="false" customHeight="true" outlineLevel="0" collapsed="false"/>
    <row r="931" customFormat="false" ht="19.5" hidden="false" customHeight="true" outlineLevel="0" collapsed="false"/>
    <row r="932" customFormat="false" ht="19.5" hidden="false" customHeight="true" outlineLevel="0" collapsed="false"/>
    <row r="933" customFormat="false" ht="19.5" hidden="false" customHeight="true" outlineLevel="0" collapsed="false"/>
    <row r="934" customFormat="false" ht="19.5" hidden="false" customHeight="true" outlineLevel="0" collapsed="false"/>
    <row r="935" customFormat="false" ht="19.5" hidden="false" customHeight="true" outlineLevel="0" collapsed="false"/>
    <row r="936" customFormat="false" ht="19.5" hidden="false" customHeight="true" outlineLevel="0" collapsed="false"/>
    <row r="937" customFormat="false" ht="19.5" hidden="false" customHeight="true" outlineLevel="0" collapsed="false"/>
    <row r="938" customFormat="false" ht="19.5" hidden="false" customHeight="true" outlineLevel="0" collapsed="false"/>
    <row r="939" customFormat="false" ht="19.5" hidden="false" customHeight="true" outlineLevel="0" collapsed="false"/>
    <row r="940" customFormat="false" ht="19.5" hidden="false" customHeight="true" outlineLevel="0" collapsed="false"/>
    <row r="941" customFormat="false" ht="19.5" hidden="false" customHeight="true" outlineLevel="0" collapsed="false"/>
    <row r="942" customFormat="false" ht="19.5" hidden="false" customHeight="true" outlineLevel="0" collapsed="false"/>
    <row r="943" customFormat="false" ht="19.5" hidden="false" customHeight="true" outlineLevel="0" collapsed="false"/>
    <row r="944" customFormat="false" ht="19.5" hidden="false" customHeight="true" outlineLevel="0" collapsed="false"/>
    <row r="945" customFormat="false" ht="19.5" hidden="false" customHeight="true" outlineLevel="0" collapsed="false"/>
    <row r="946" customFormat="false" ht="19.5" hidden="false" customHeight="true" outlineLevel="0" collapsed="false"/>
    <row r="947" customFormat="false" ht="19.5" hidden="false" customHeight="true" outlineLevel="0" collapsed="false"/>
    <row r="948" customFormat="false" ht="19.5" hidden="false" customHeight="true" outlineLevel="0" collapsed="false"/>
    <row r="949" customFormat="false" ht="19.5" hidden="false" customHeight="true" outlineLevel="0" collapsed="false"/>
    <row r="950" customFormat="false" ht="19.5" hidden="false" customHeight="true" outlineLevel="0" collapsed="false"/>
    <row r="951" customFormat="false" ht="19.5" hidden="false" customHeight="true" outlineLevel="0" collapsed="false"/>
    <row r="952" customFormat="false" ht="19.5" hidden="false" customHeight="true" outlineLevel="0" collapsed="false"/>
    <row r="953" customFormat="false" ht="19.5" hidden="false" customHeight="true" outlineLevel="0" collapsed="false"/>
    <row r="954" customFormat="false" ht="19.5" hidden="false" customHeight="true" outlineLevel="0" collapsed="false"/>
    <row r="955" customFormat="false" ht="19.5" hidden="false" customHeight="true" outlineLevel="0" collapsed="false"/>
    <row r="956" customFormat="false" ht="19.5" hidden="false" customHeight="true" outlineLevel="0" collapsed="false"/>
    <row r="957" customFormat="false" ht="19.5" hidden="false" customHeight="true" outlineLevel="0" collapsed="false"/>
    <row r="958" customFormat="false" ht="19.5" hidden="false" customHeight="true" outlineLevel="0" collapsed="false"/>
    <row r="959" customFormat="false" ht="19.5" hidden="false" customHeight="true" outlineLevel="0" collapsed="false"/>
    <row r="960" customFormat="false" ht="19.5" hidden="false" customHeight="true" outlineLevel="0" collapsed="false"/>
    <row r="961" customFormat="false" ht="19.5" hidden="false" customHeight="true" outlineLevel="0" collapsed="false"/>
    <row r="962" customFormat="false" ht="19.5" hidden="false" customHeight="true" outlineLevel="0" collapsed="false"/>
    <row r="963" customFormat="false" ht="19.5" hidden="false" customHeight="true" outlineLevel="0" collapsed="false"/>
    <row r="964" customFormat="false" ht="19.5" hidden="false" customHeight="true" outlineLevel="0" collapsed="false"/>
    <row r="965" customFormat="false" ht="19.5" hidden="false" customHeight="true" outlineLevel="0" collapsed="false"/>
    <row r="966" customFormat="false" ht="19.5" hidden="false" customHeight="true" outlineLevel="0" collapsed="false"/>
    <row r="967" customFormat="false" ht="19.5" hidden="false" customHeight="true" outlineLevel="0" collapsed="false"/>
    <row r="968" customFormat="false" ht="19.5" hidden="false" customHeight="true" outlineLevel="0" collapsed="false"/>
    <row r="969" customFormat="false" ht="19.5" hidden="false" customHeight="true" outlineLevel="0" collapsed="false"/>
    <row r="970" customFormat="false" ht="19.5" hidden="false" customHeight="true" outlineLevel="0" collapsed="false"/>
    <row r="971" customFormat="false" ht="19.5" hidden="false" customHeight="true" outlineLevel="0" collapsed="false"/>
    <row r="972" customFormat="false" ht="19.5" hidden="false" customHeight="true" outlineLevel="0" collapsed="false"/>
    <row r="973" customFormat="false" ht="19.5" hidden="false" customHeight="true" outlineLevel="0" collapsed="false"/>
    <row r="974" customFormat="false" ht="19.5" hidden="false" customHeight="true" outlineLevel="0" collapsed="false"/>
    <row r="975" customFormat="false" ht="19.5" hidden="false" customHeight="true" outlineLevel="0" collapsed="false"/>
    <row r="976" customFormat="false" ht="19.5" hidden="false" customHeight="true" outlineLevel="0" collapsed="false"/>
    <row r="977" customFormat="false" ht="19.5" hidden="false" customHeight="true" outlineLevel="0" collapsed="false"/>
    <row r="978" customFormat="false" ht="19.5" hidden="false" customHeight="true" outlineLevel="0" collapsed="false"/>
    <row r="979" customFormat="false" ht="19.5" hidden="false" customHeight="true" outlineLevel="0" collapsed="false"/>
    <row r="980" customFormat="false" ht="19.5" hidden="false" customHeight="true" outlineLevel="0" collapsed="false"/>
    <row r="981" customFormat="false" ht="19.5" hidden="false" customHeight="true" outlineLevel="0" collapsed="false"/>
    <row r="982" customFormat="false" ht="19.5" hidden="false" customHeight="true" outlineLevel="0" collapsed="false"/>
    <row r="983" customFormat="false" ht="19.5" hidden="false" customHeight="true" outlineLevel="0" collapsed="false"/>
    <row r="984" customFormat="false" ht="19.5" hidden="false" customHeight="true" outlineLevel="0" collapsed="false"/>
    <row r="985" customFormat="false" ht="19.5" hidden="false" customHeight="true" outlineLevel="0" collapsed="false"/>
    <row r="986" customFormat="false" ht="19.5" hidden="false" customHeight="true" outlineLevel="0" collapsed="false"/>
    <row r="987" customFormat="false" ht="19.5" hidden="false" customHeight="true" outlineLevel="0" collapsed="false"/>
    <row r="988" customFormat="false" ht="19.5" hidden="false" customHeight="true" outlineLevel="0" collapsed="false"/>
    <row r="989" customFormat="false" ht="19.5" hidden="false" customHeight="true" outlineLevel="0" collapsed="false"/>
    <row r="990" customFormat="false" ht="19.5" hidden="false" customHeight="true" outlineLevel="0" collapsed="false"/>
    <row r="991" customFormat="false" ht="19.5" hidden="false" customHeight="true" outlineLevel="0" collapsed="false"/>
    <row r="992" customFormat="false" ht="19.5" hidden="false" customHeight="true" outlineLevel="0" collapsed="false"/>
    <row r="993" customFormat="false" ht="19.5" hidden="false" customHeight="true" outlineLevel="0" collapsed="false"/>
    <row r="994" customFormat="false" ht="19.5" hidden="false" customHeight="true" outlineLevel="0" collapsed="false"/>
    <row r="995" customFormat="false" ht="19.5" hidden="false" customHeight="true" outlineLevel="0" collapsed="false"/>
    <row r="996" customFormat="false" ht="19.5" hidden="false" customHeight="true" outlineLevel="0" collapsed="false"/>
    <row r="997" customFormat="false" ht="19.5" hidden="false" customHeight="true" outlineLevel="0" collapsed="false"/>
    <row r="998" customFormat="false" ht="19.5" hidden="false" customHeight="true" outlineLevel="0" collapsed="false"/>
    <row r="999" customFormat="false" ht="19.5" hidden="false" customHeight="true" outlineLevel="0" collapsed="false"/>
    <row r="1000" customFormat="false" ht="19.5" hidden="false" customHeight="true" outlineLevel="0" collapsed="false"/>
    <row r="1001" customFormat="false" ht="19.5" hidden="false" customHeight="true" outlineLevel="0" collapsed="false"/>
    <row r="1002" customFormat="false" ht="19.5" hidden="false" customHeight="true" outlineLevel="0" collapsed="false"/>
  </sheetData>
  <sheetProtection sheet="true" objects="true" scenarios="true" selectLockedCells="true"/>
  <mergeCells count="5">
    <mergeCell ref="H12:J12"/>
    <mergeCell ref="H13:J13"/>
    <mergeCell ref="A24:A25"/>
    <mergeCell ref="H31:J31"/>
    <mergeCell ref="H32:J32"/>
  </mergeCells>
  <conditionalFormatting sqref="E35">
    <cfRule type="expression" priority="2" aboveAverage="0" equalAverage="0" bottom="0" percent="0" rank="0" text="" dxfId="0">
      <formula>$H$14&lt;30</formula>
    </cfRule>
    <cfRule type="expression" priority="3" aboveAverage="0" equalAverage="0" bottom="0" percent="0" rank="0" text="" dxfId="1">
      <formula>$H$14&gt;=30</formula>
    </cfRule>
  </conditionalFormatting>
  <conditionalFormatting sqref="E43">
    <cfRule type="expression" priority="4" aboveAverage="0" equalAverage="0" bottom="0" percent="0" rank="0" text="" dxfId="2">
      <formula>$H$22&lt;=23</formula>
    </cfRule>
    <cfRule type="expression" priority="5" aboveAverage="0" equalAverage="0" bottom="0" percent="0" rank="0" text="" dxfId="3">
      <formula>$H$22&gt;23</formula>
    </cfRule>
  </conditionalFormatting>
  <conditionalFormatting sqref="E62">
    <cfRule type="expression" priority="6" aboveAverage="0" equalAverage="0" bottom="0" percent="0" rank="0" text="" dxfId="4">
      <formula>$E$41&lt;=24</formula>
    </cfRule>
    <cfRule type="expression" priority="7" aboveAverage="0" equalAverage="0" bottom="0" percent="0" rank="0" text="" dxfId="5">
      <formula>$E$41&gt;24</formula>
    </cfRule>
  </conditionalFormatting>
  <conditionalFormatting sqref="E54">
    <cfRule type="expression" priority="8" aboveAverage="0" equalAverage="0" bottom="0" percent="0" rank="0" text="" dxfId="6">
      <formula>$H$22&lt;=23</formula>
    </cfRule>
    <cfRule type="expression" priority="9" aboveAverage="0" equalAverage="0" bottom="0" percent="0" rank="0" text="" dxfId="7">
      <formula>$H$22&gt;23</formula>
    </cfRule>
  </conditionalFormatting>
  <conditionalFormatting sqref="E99">
    <cfRule type="expression" priority="10" aboveAverage="0" equalAverage="0" bottom="0" percent="0" rank="0" text="" dxfId="8">
      <formula>$E$41&lt;=24</formula>
    </cfRule>
    <cfRule type="expression" priority="11" aboveAverage="0" equalAverage="0" bottom="0" percent="0" rank="0" text="" dxfId="9">
      <formula>$E$41&gt;24</formula>
    </cfRule>
  </conditionalFormatting>
  <conditionalFormatting sqref="E85">
    <cfRule type="expression" priority="12" aboveAverage="0" equalAverage="0" bottom="0" percent="0" rank="0" text="" dxfId="10">
      <formula>$E$41&lt;=24</formula>
    </cfRule>
    <cfRule type="expression" priority="13" aboveAverage="0" equalAverage="0" bottom="0" percent="0" rank="0" text="" dxfId="11">
      <formula>$E$41&gt;24</formula>
    </cfRule>
  </conditionalFormatting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99"/>
  <sheetViews>
    <sheetView showFormulas="false" showGridLines="false" showRowColHeaders="true" showZeros="true" rightToLeft="false" tabSelected="false" showOutlineSymbols="true" defaultGridColor="true" view="normal" topLeftCell="A26" colorId="64" zoomScale="120" zoomScaleNormal="120" zoomScalePageLayoutView="100" workbookViewId="0">
      <selection pane="topLeft" activeCell="A29" activeCellId="0" sqref="A29"/>
    </sheetView>
  </sheetViews>
  <sheetFormatPr defaultColWidth="14.453125" defaultRowHeight="15" zeroHeight="false" outlineLevelRow="0" outlineLevelCol="0"/>
  <cols>
    <col collapsed="false" customWidth="true" hidden="false" outlineLevel="0" max="1" min="1" style="0" width="56.09"/>
    <col collapsed="false" customWidth="true" hidden="false" outlineLevel="0" max="2" min="2" style="0" width="30.73"/>
    <col collapsed="false" customWidth="true" hidden="false" outlineLevel="0" max="3" min="3" style="0" width="17.54"/>
    <col collapsed="false" customWidth="true" hidden="false" outlineLevel="0" max="4" min="4" style="0" width="11"/>
    <col collapsed="false" customWidth="true" hidden="false" outlineLevel="0" max="5" min="5" style="0" width="12.09"/>
    <col collapsed="false" customWidth="true" hidden="false" outlineLevel="0" max="7" min="6" style="0" width="4.09"/>
    <col collapsed="false" customWidth="true" hidden="false" outlineLevel="0" max="8" min="8" style="0" width="13.27"/>
    <col collapsed="false" customWidth="true" hidden="false" outlineLevel="0" max="26" min="9" style="0" width="10.73"/>
  </cols>
  <sheetData>
    <row r="1" customFormat="false" ht="19.5" hidden="false" customHeight="true" outlineLevel="0" collapsed="false">
      <c r="A1" s="2" t="s">
        <v>0</v>
      </c>
    </row>
    <row r="2" customFormat="false" ht="19.5" hidden="false" customHeight="true" outlineLevel="0" collapsed="false">
      <c r="A2" s="32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9.5" hidden="false" customHeight="true" outlineLevel="0" collapsed="false">
      <c r="A3" s="3" t="s">
        <v>106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9.5" hidden="false" customHeight="true" outlineLevel="0" collapsed="false">
      <c r="A4" s="33" t="s">
        <v>107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9.5" hidden="true" customHeight="true" outlineLevel="0" collapsed="false">
      <c r="H5" s="38"/>
      <c r="I5" s="38"/>
      <c r="J5" s="38"/>
    </row>
    <row r="6" customFormat="false" ht="19.5" hidden="true" customHeight="true" outlineLevel="0" collapsed="false">
      <c r="A6" s="92" t="s">
        <v>32</v>
      </c>
      <c r="B6" s="93" t="s">
        <v>33</v>
      </c>
      <c r="C6" s="94" t="s">
        <v>34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customFormat="false" ht="19.5" hidden="true" customHeight="true" outlineLevel="0" collapsed="false">
      <c r="A7" s="141"/>
      <c r="B7" s="142"/>
      <c r="C7" s="143" t="n">
        <v>10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customFormat="false" ht="19.5" hidden="true" customHeight="true" outlineLevel="0" collapsed="false">
      <c r="A8" s="141"/>
      <c r="B8" s="142"/>
      <c r="C8" s="143" t="n">
        <v>5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customFormat="false" ht="19.5" hidden="true" customHeight="true" outlineLevel="0" collapsed="false">
      <c r="A9" s="141"/>
      <c r="B9" s="142"/>
      <c r="C9" s="143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customFormat="false" ht="19.5" hidden="true" customHeight="true" outlineLevel="0" collapsed="false">
      <c r="A10" s="141"/>
      <c r="B10" s="142"/>
      <c r="C10" s="143" t="n">
        <v>29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customFormat="false" ht="19.5" hidden="true" customHeight="true" outlineLevel="0" collapsed="false">
      <c r="A11" s="141"/>
      <c r="B11" s="142"/>
      <c r="C11" s="143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customFormat="false" ht="19.5" hidden="true" customHeight="true" outlineLevel="0" collapsed="false">
      <c r="A12" s="141"/>
      <c r="B12" s="142"/>
      <c r="C12" s="143"/>
      <c r="D12" s="38"/>
      <c r="E12" s="38"/>
      <c r="F12" s="38"/>
      <c r="G12" s="38"/>
      <c r="H12" s="50" t="s">
        <v>56</v>
      </c>
      <c r="I12" s="50"/>
      <c r="J12" s="50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customFormat="false" ht="19.5" hidden="true" customHeight="true" outlineLevel="0" collapsed="false">
      <c r="A13" s="141"/>
      <c r="B13" s="142"/>
      <c r="C13" s="143"/>
      <c r="D13" s="38"/>
      <c r="E13" s="38"/>
      <c r="F13" s="38"/>
      <c r="G13" s="38"/>
      <c r="H13" s="51" t="s">
        <v>36</v>
      </c>
      <c r="I13" s="51"/>
      <c r="J13" s="51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customFormat="false" ht="19.5" hidden="true" customHeight="true" outlineLevel="0" collapsed="false">
      <c r="A14" s="141"/>
      <c r="B14" s="142"/>
      <c r="C14" s="143"/>
      <c r="D14" s="38"/>
      <c r="E14" s="38"/>
      <c r="F14" s="38"/>
      <c r="G14" s="38"/>
      <c r="H14" s="52" t="s">
        <v>37</v>
      </c>
      <c r="I14" s="53" t="s">
        <v>38</v>
      </c>
      <c r="J14" s="54" t="s">
        <v>39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customFormat="false" ht="19.5" hidden="true" customHeight="true" outlineLevel="0" collapsed="false">
      <c r="A15" s="141"/>
      <c r="B15" s="142"/>
      <c r="C15" s="143"/>
      <c r="D15" s="38"/>
      <c r="E15" s="38"/>
      <c r="F15" s="38"/>
      <c r="G15" s="38"/>
      <c r="H15" s="144" t="n">
        <v>4</v>
      </c>
      <c r="I15" s="56" t="n">
        <f aca="false">H15*0.75</f>
        <v>3</v>
      </c>
      <c r="J15" s="57" t="n">
        <f aca="false">ROUNDUP(I15*4,0)/4</f>
        <v>3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customFormat="false" ht="19.5" hidden="true" customHeight="true" outlineLevel="0" collapsed="false">
      <c r="A16" s="141"/>
      <c r="B16" s="142"/>
      <c r="C16" s="143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customFormat="false" ht="19.5" hidden="true" customHeight="true" outlineLevel="0" collapsed="false">
      <c r="A17" s="71"/>
      <c r="B17" s="142"/>
      <c r="C17" s="14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customFormat="false" ht="19.5" hidden="true" customHeight="true" outlineLevel="0" collapsed="false">
      <c r="A18" s="141"/>
      <c r="B18" s="142"/>
      <c r="C18" s="143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customFormat="false" ht="19.5" hidden="true" customHeight="true" outlineLevel="0" collapsed="false">
      <c r="A19" s="141"/>
      <c r="B19" s="142"/>
      <c r="C19" s="143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customFormat="false" ht="19.5" hidden="true" customHeight="true" outlineLevel="0" collapsed="false">
      <c r="A20" s="141"/>
      <c r="B20" s="142"/>
      <c r="C20" s="143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customFormat="false" ht="19.5" hidden="true" customHeight="true" outlineLevel="0" collapsed="false">
      <c r="A21" s="141"/>
      <c r="B21" s="142"/>
      <c r="C21" s="143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customFormat="false" ht="19.5" hidden="true" customHeight="true" outlineLevel="0" collapsed="false">
      <c r="A22" s="141"/>
      <c r="B22" s="142"/>
      <c r="C22" s="143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customFormat="false" ht="12" hidden="true" customHeight="true" outlineLevel="0" collapsed="false">
      <c r="A23" s="59"/>
      <c r="C23" s="60"/>
    </row>
    <row r="24" customFormat="false" ht="19.5" hidden="true" customHeight="true" outlineLevel="0" collapsed="false">
      <c r="A24" s="96" t="s">
        <v>57</v>
      </c>
      <c r="B24" s="97" t="s">
        <v>41</v>
      </c>
      <c r="C24" s="98" t="n">
        <f aca="false">SUM(C7:C23)</f>
        <v>44</v>
      </c>
    </row>
    <row r="25" customFormat="false" ht="19.5" hidden="true" customHeight="true" outlineLevel="0" collapsed="false">
      <c r="A25" s="96"/>
      <c r="B25" s="99" t="s">
        <v>58</v>
      </c>
      <c r="C25" s="100" t="n">
        <f aca="false">C24/36</f>
        <v>1.22222222222222</v>
      </c>
    </row>
    <row r="26" customFormat="false" ht="19.5" hidden="false" customHeight="true" outlineLevel="0" collapsed="false"/>
    <row r="27" customFormat="false" ht="22.7" hidden="false" customHeight="false" outlineLevel="0" collapsed="false">
      <c r="A27" s="145" t="s">
        <v>59</v>
      </c>
      <c r="B27" s="146"/>
      <c r="C27" s="147"/>
      <c r="D27" s="148" t="s">
        <v>45</v>
      </c>
      <c r="E27" s="149" t="s">
        <v>60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customFormat="false" ht="19.5" hidden="false" customHeight="true" outlineLevel="0" collapsed="false">
      <c r="A28" s="106" t="s">
        <v>49</v>
      </c>
      <c r="B28" s="107" t="s">
        <v>61</v>
      </c>
      <c r="C28" s="107" t="s">
        <v>62</v>
      </c>
      <c r="D28" s="108" t="s">
        <v>63</v>
      </c>
      <c r="E28" s="109" t="s">
        <v>64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customFormat="false" ht="19.5" hidden="false" customHeight="true" outlineLevel="0" collapsed="false">
      <c r="A29" s="58"/>
      <c r="B29" s="73"/>
      <c r="C29" s="86"/>
      <c r="D29" s="74" t="n">
        <v>22.5</v>
      </c>
      <c r="E29" s="75" t="n">
        <f aca="false">D29</f>
        <v>22.5</v>
      </c>
    </row>
    <row r="30" customFormat="false" ht="19.5" hidden="false" customHeight="true" outlineLevel="0" collapsed="false">
      <c r="A30" s="58"/>
      <c r="B30" s="73"/>
      <c r="C30" s="73"/>
      <c r="D30" s="74"/>
      <c r="E30" s="75" t="n">
        <f aca="false">D30</f>
        <v>0</v>
      </c>
    </row>
    <row r="31" customFormat="false" ht="19.5" hidden="false" customHeight="true" outlineLevel="0" collapsed="false">
      <c r="A31" s="58"/>
      <c r="B31" s="73"/>
      <c r="C31" s="73"/>
      <c r="D31" s="74"/>
      <c r="E31" s="75" t="n">
        <f aca="false">D31</f>
        <v>0</v>
      </c>
    </row>
    <row r="32" customFormat="false" ht="19.5" hidden="false" customHeight="true" outlineLevel="0" collapsed="false">
      <c r="A32" s="58"/>
      <c r="B32" s="73"/>
      <c r="C32" s="73"/>
      <c r="D32" s="74"/>
      <c r="E32" s="75" t="n">
        <f aca="false">D32</f>
        <v>0</v>
      </c>
    </row>
    <row r="33" customFormat="false" ht="19.5" hidden="false" customHeight="true" outlineLevel="0" collapsed="false">
      <c r="A33" s="58"/>
      <c r="B33" s="73"/>
      <c r="C33" s="73"/>
      <c r="D33" s="74"/>
      <c r="E33" s="75" t="n">
        <f aca="false">D33</f>
        <v>0</v>
      </c>
      <c r="H33" s="110" t="s">
        <v>56</v>
      </c>
      <c r="I33" s="110"/>
      <c r="J33" s="110"/>
    </row>
    <row r="34" customFormat="false" ht="19.5" hidden="false" customHeight="true" outlineLevel="0" collapsed="false">
      <c r="A34" s="58"/>
      <c r="B34" s="73"/>
      <c r="C34" s="73"/>
      <c r="D34" s="74"/>
      <c r="E34" s="75" t="n">
        <f aca="false">D34</f>
        <v>0</v>
      </c>
      <c r="H34" s="111" t="s">
        <v>47</v>
      </c>
      <c r="I34" s="111"/>
      <c r="J34" s="111"/>
    </row>
    <row r="35" customFormat="false" ht="19.5" hidden="false" customHeight="true" outlineLevel="0" collapsed="false">
      <c r="A35" s="59"/>
      <c r="B35" s="112" t="s">
        <v>108</v>
      </c>
      <c r="D35" s="90" t="s">
        <v>66</v>
      </c>
      <c r="E35" s="75" t="n">
        <f aca="false">SUM(E29:E34)</f>
        <v>22.5</v>
      </c>
      <c r="F35" s="85" t="str">
        <f aca="false">IF(E35&lt;70,"!!!","")</f>
        <v>!!!</v>
      </c>
      <c r="H35" s="79" t="s">
        <v>38</v>
      </c>
      <c r="I35" s="53" t="s">
        <v>37</v>
      </c>
      <c r="J35" s="80"/>
    </row>
    <row r="36" customFormat="false" ht="33" hidden="false" customHeight="true" outlineLevel="0" collapsed="false">
      <c r="A36" s="106" t="s">
        <v>67</v>
      </c>
      <c r="B36" s="107" t="s">
        <v>61</v>
      </c>
      <c r="C36" s="107" t="s">
        <v>62</v>
      </c>
      <c r="D36" s="108" t="s">
        <v>63</v>
      </c>
      <c r="E36" s="113" t="s">
        <v>64</v>
      </c>
      <c r="F36" s="66"/>
      <c r="G36" s="66"/>
      <c r="H36" s="55" t="n">
        <v>6</v>
      </c>
      <c r="I36" s="81" t="n">
        <f aca="false">H36*4/3</f>
        <v>8</v>
      </c>
      <c r="J36" s="82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customFormat="false" ht="19.5" hidden="false" customHeight="true" outlineLevel="0" collapsed="false">
      <c r="A37" s="58"/>
      <c r="B37" s="73"/>
      <c r="C37" s="73"/>
      <c r="D37" s="74" t="n">
        <v>17.25</v>
      </c>
      <c r="E37" s="75" t="n">
        <f aca="false">D37</f>
        <v>17.25</v>
      </c>
    </row>
    <row r="38" customFormat="false" ht="19.5" hidden="false" customHeight="true" outlineLevel="0" collapsed="false">
      <c r="A38" s="58"/>
      <c r="B38" s="73"/>
      <c r="C38" s="73"/>
      <c r="D38" s="74" t="n">
        <v>10</v>
      </c>
      <c r="E38" s="75" t="n">
        <f aca="false">D38</f>
        <v>10</v>
      </c>
    </row>
    <row r="39" customFormat="false" ht="19.5" hidden="false" customHeight="true" outlineLevel="0" collapsed="false">
      <c r="A39" s="58"/>
      <c r="B39" s="73"/>
      <c r="C39" s="73"/>
      <c r="D39" s="74"/>
      <c r="E39" s="75" t="n">
        <f aca="false">D39</f>
        <v>0</v>
      </c>
    </row>
    <row r="40" customFormat="false" ht="19.5" hidden="false" customHeight="true" outlineLevel="0" collapsed="false">
      <c r="A40" s="58"/>
      <c r="B40" s="73"/>
      <c r="C40" s="73"/>
      <c r="D40" s="74"/>
      <c r="E40" s="75" t="n">
        <f aca="false">D40</f>
        <v>0</v>
      </c>
    </row>
    <row r="41" customFormat="false" ht="19.5" hidden="false" customHeight="true" outlineLevel="0" collapsed="false">
      <c r="A41" s="58"/>
      <c r="B41" s="73"/>
      <c r="C41" s="73"/>
      <c r="D41" s="74"/>
      <c r="E41" s="75" t="n">
        <f aca="false">D41</f>
        <v>0</v>
      </c>
    </row>
    <row r="42" customFormat="false" ht="19.5" hidden="false" customHeight="true" outlineLevel="0" collapsed="false">
      <c r="A42" s="58"/>
      <c r="B42" s="73"/>
      <c r="C42" s="73"/>
      <c r="D42" s="74"/>
      <c r="E42" s="75" t="n">
        <f aca="false">D42</f>
        <v>0</v>
      </c>
    </row>
    <row r="43" customFormat="false" ht="19.5" hidden="false" customHeight="true" outlineLevel="0" collapsed="false">
      <c r="A43" s="59"/>
      <c r="B43" s="112" t="s">
        <v>68</v>
      </c>
      <c r="D43" s="90" t="s">
        <v>66</v>
      </c>
      <c r="E43" s="75" t="n">
        <f aca="false">SUM(E37:E42)</f>
        <v>27.25</v>
      </c>
      <c r="F43" s="85" t="str">
        <f aca="false">IF(E43&gt;23,"!!!","")</f>
        <v>!!!</v>
      </c>
    </row>
    <row r="44" customFormat="false" ht="19.5" hidden="false" customHeight="true" outlineLevel="0" collapsed="false">
      <c r="A44" s="150"/>
      <c r="B44" s="151" t="s">
        <v>109</v>
      </c>
      <c r="C44" s="152"/>
      <c r="D44" s="153" t="s">
        <v>70</v>
      </c>
      <c r="E44" s="154" t="n">
        <f aca="false">E35+E43</f>
        <v>49.75</v>
      </c>
      <c r="F44" s="85" t="str">
        <f aca="false">IF(E44&lt;150,"!!!","")</f>
        <v>!!!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</row>
    <row r="45" customFormat="false" ht="19.5" hidden="false" customHeight="true" outlineLevel="0" collapsed="false"/>
    <row r="46" customFormat="false" ht="22.7" hidden="false" customHeight="false" outlineLevel="0" collapsed="false">
      <c r="A46" s="145" t="s">
        <v>71</v>
      </c>
      <c r="B46" s="146"/>
      <c r="C46" s="147"/>
      <c r="D46" s="148" t="s">
        <v>45</v>
      </c>
      <c r="E46" s="149" t="s">
        <v>60</v>
      </c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customFormat="false" ht="19.5" hidden="false" customHeight="true" outlineLevel="0" collapsed="false">
      <c r="A47" s="106" t="s">
        <v>72</v>
      </c>
      <c r="B47" s="107" t="s">
        <v>43</v>
      </c>
      <c r="C47" s="107" t="s">
        <v>62</v>
      </c>
      <c r="D47" s="108" t="s">
        <v>63</v>
      </c>
      <c r="E47" s="109" t="s">
        <v>64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customFormat="false" ht="19.5" hidden="false" customHeight="true" outlineLevel="0" collapsed="false">
      <c r="A48" s="58"/>
      <c r="B48" s="73"/>
      <c r="C48" s="73"/>
      <c r="D48" s="74" t="n">
        <v>10</v>
      </c>
      <c r="E48" s="75" t="n">
        <f aca="false">D48</f>
        <v>10</v>
      </c>
    </row>
    <row r="49" customFormat="false" ht="19.5" hidden="false" customHeight="true" outlineLevel="0" collapsed="false">
      <c r="A49" s="58"/>
      <c r="B49" s="73"/>
      <c r="C49" s="73"/>
      <c r="D49" s="74"/>
      <c r="E49" s="75" t="n">
        <f aca="false">D49</f>
        <v>0</v>
      </c>
    </row>
    <row r="50" customFormat="false" ht="19.5" hidden="false" customHeight="true" outlineLevel="0" collapsed="false">
      <c r="A50" s="58"/>
      <c r="B50" s="73"/>
      <c r="C50" s="73"/>
      <c r="D50" s="74"/>
      <c r="E50" s="75" t="n">
        <f aca="false">D50</f>
        <v>0</v>
      </c>
    </row>
    <row r="51" customFormat="false" ht="19.5" hidden="false" customHeight="true" outlineLevel="0" collapsed="false">
      <c r="A51" s="58"/>
      <c r="B51" s="73"/>
      <c r="C51" s="73"/>
      <c r="D51" s="74"/>
      <c r="E51" s="75" t="n">
        <f aca="false">D51</f>
        <v>0</v>
      </c>
    </row>
    <row r="52" customFormat="false" ht="19.5" hidden="false" customHeight="true" outlineLevel="0" collapsed="false">
      <c r="A52" s="58"/>
      <c r="B52" s="73"/>
      <c r="C52" s="73"/>
      <c r="D52" s="74"/>
      <c r="E52" s="75" t="n">
        <f aca="false">D52</f>
        <v>0</v>
      </c>
    </row>
    <row r="53" customFormat="false" ht="19.5" hidden="false" customHeight="true" outlineLevel="0" collapsed="false">
      <c r="A53" s="58"/>
      <c r="B53" s="73"/>
      <c r="C53" s="73"/>
      <c r="D53" s="74"/>
      <c r="E53" s="75" t="n">
        <f aca="false">D53</f>
        <v>0</v>
      </c>
    </row>
    <row r="54" customFormat="false" ht="19.5" hidden="false" customHeight="true" outlineLevel="0" collapsed="false">
      <c r="A54" s="59"/>
      <c r="B54" s="112" t="s">
        <v>110</v>
      </c>
      <c r="D54" s="90" t="s">
        <v>66</v>
      </c>
      <c r="E54" s="75" t="n">
        <f aca="false">SUM(E48:E53)</f>
        <v>10</v>
      </c>
      <c r="F54" s="85" t="str">
        <f aca="false">IF(E54&lt;12,"!!!","")</f>
        <v>!!!</v>
      </c>
      <c r="H54" s="120"/>
    </row>
    <row r="55" customFormat="false" ht="33" hidden="false" customHeight="true" outlineLevel="0" collapsed="false">
      <c r="A55" s="106" t="s">
        <v>74</v>
      </c>
      <c r="B55" s="107" t="s">
        <v>61</v>
      </c>
      <c r="C55" s="121" t="s">
        <v>75</v>
      </c>
      <c r="D55" s="108" t="s">
        <v>63</v>
      </c>
      <c r="E55" s="113" t="s">
        <v>64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customFormat="false" ht="19.5" hidden="false" customHeight="true" outlineLevel="0" collapsed="false">
      <c r="A56" s="58"/>
      <c r="B56" s="73"/>
      <c r="C56" s="73"/>
      <c r="D56" s="74" t="n">
        <v>40</v>
      </c>
      <c r="E56" s="75" t="n">
        <f aca="false">D56/2</f>
        <v>20</v>
      </c>
    </row>
    <row r="57" customFormat="false" ht="19.5" hidden="false" customHeight="true" outlineLevel="0" collapsed="false">
      <c r="A57" s="58"/>
      <c r="B57" s="73"/>
      <c r="C57" s="73"/>
      <c r="D57" s="74"/>
      <c r="E57" s="75" t="n">
        <f aca="false">D57/2</f>
        <v>0</v>
      </c>
    </row>
    <row r="58" customFormat="false" ht="19.5" hidden="false" customHeight="true" outlineLevel="0" collapsed="false">
      <c r="A58" s="58"/>
      <c r="B58" s="73"/>
      <c r="C58" s="73"/>
      <c r="D58" s="74"/>
      <c r="E58" s="75" t="n">
        <f aca="false">D58/2</f>
        <v>0</v>
      </c>
    </row>
    <row r="59" customFormat="false" ht="19.5" hidden="false" customHeight="true" outlineLevel="0" collapsed="false">
      <c r="A59" s="58"/>
      <c r="B59" s="73"/>
      <c r="C59" s="73"/>
      <c r="D59" s="74"/>
      <c r="E59" s="75" t="n">
        <f aca="false">D59/2</f>
        <v>0</v>
      </c>
    </row>
    <row r="60" customFormat="false" ht="19.5" hidden="false" customHeight="true" outlineLevel="0" collapsed="false">
      <c r="A60" s="58"/>
      <c r="B60" s="73"/>
      <c r="C60" s="73"/>
      <c r="D60" s="74"/>
      <c r="E60" s="75" t="n">
        <f aca="false">D60/2</f>
        <v>0</v>
      </c>
    </row>
    <row r="61" customFormat="false" ht="19.5" hidden="false" customHeight="true" outlineLevel="0" collapsed="false">
      <c r="A61" s="58"/>
      <c r="B61" s="73"/>
      <c r="C61" s="73"/>
      <c r="D61" s="74"/>
      <c r="E61" s="75" t="n">
        <f aca="false">D61/2</f>
        <v>0</v>
      </c>
    </row>
    <row r="62" customFormat="false" ht="19.5" hidden="false" customHeight="true" outlineLevel="0" collapsed="false">
      <c r="A62" s="59"/>
      <c r="B62" s="122" t="s">
        <v>111</v>
      </c>
      <c r="D62" s="90" t="s">
        <v>66</v>
      </c>
      <c r="E62" s="75" t="n">
        <f aca="false">SUM(E56:E61)</f>
        <v>20</v>
      </c>
      <c r="H62" s="123"/>
    </row>
    <row r="63" customFormat="false" ht="19.5" hidden="false" customHeight="true" outlineLevel="0" collapsed="false">
      <c r="A63" s="150"/>
      <c r="B63" s="151" t="s">
        <v>77</v>
      </c>
      <c r="C63" s="152"/>
      <c r="D63" s="153" t="s">
        <v>78</v>
      </c>
      <c r="E63" s="154" t="n">
        <f aca="false">E54+E62</f>
        <v>30</v>
      </c>
      <c r="F63" s="85" t="str">
        <f aca="false">IF(E63&lt;24,"!!!","")</f>
        <v/>
      </c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customFormat="false" ht="19.5" hidden="false" customHeight="true" outlineLevel="0" collapsed="false"/>
    <row r="65" customFormat="false" ht="33" hidden="false" customHeight="true" outlineLevel="0" collapsed="false">
      <c r="A65" s="145" t="s">
        <v>79</v>
      </c>
      <c r="B65" s="155" t="s">
        <v>80</v>
      </c>
      <c r="C65" s="155" t="s">
        <v>112</v>
      </c>
      <c r="D65" s="148" t="s">
        <v>60</v>
      </c>
      <c r="E65" s="149" t="s">
        <v>60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customFormat="false" ht="19.5" hidden="false" customHeight="true" outlineLevel="0" collapsed="false">
      <c r="A66" s="125" t="s">
        <v>82</v>
      </c>
      <c r="B66" s="126" t="s">
        <v>83</v>
      </c>
      <c r="C66" s="127"/>
      <c r="D66" s="128"/>
      <c r="E66" s="129"/>
      <c r="F66" s="85" t="str">
        <f aca="false">IF(SUM(E67:E69)&gt;15,"!!!","")</f>
        <v/>
      </c>
    </row>
    <row r="67" customFormat="false" ht="19.5" hidden="false" customHeight="true" outlineLevel="0" collapsed="false">
      <c r="A67" s="130"/>
      <c r="B67" s="131"/>
      <c r="C67" s="131"/>
      <c r="D67" s="132"/>
      <c r="E67" s="133" t="n">
        <f aca="false">D67</f>
        <v>0</v>
      </c>
    </row>
    <row r="68" customFormat="false" ht="19.5" hidden="false" customHeight="true" outlineLevel="0" collapsed="false">
      <c r="A68" s="58"/>
      <c r="B68" s="73"/>
      <c r="C68" s="73"/>
      <c r="D68" s="74"/>
      <c r="E68" s="75" t="n">
        <f aca="false">D68</f>
        <v>0</v>
      </c>
    </row>
    <row r="69" customFormat="false" ht="19.5" hidden="false" customHeight="true" outlineLevel="0" collapsed="false">
      <c r="A69" s="134"/>
      <c r="B69" s="135"/>
      <c r="C69" s="135"/>
      <c r="D69" s="136"/>
      <c r="E69" s="137" t="n">
        <f aca="false">D69</f>
        <v>0</v>
      </c>
    </row>
    <row r="70" customFormat="false" ht="19.5" hidden="false" customHeight="true" outlineLevel="0" collapsed="false">
      <c r="A70" s="125" t="s">
        <v>84</v>
      </c>
      <c r="B70" s="138" t="s">
        <v>85</v>
      </c>
      <c r="C70" s="127"/>
      <c r="D70" s="128"/>
      <c r="E70" s="129"/>
      <c r="F70" s="85" t="str">
        <f aca="false">IF(SUM(E71:E73)&gt;30,"!!!","")</f>
        <v/>
      </c>
    </row>
    <row r="71" customFormat="false" ht="19.5" hidden="false" customHeight="true" outlineLevel="0" collapsed="false">
      <c r="A71" s="58"/>
      <c r="B71" s="73"/>
      <c r="C71" s="73"/>
      <c r="D71" s="74"/>
      <c r="E71" s="75" t="n">
        <f aca="false">D71</f>
        <v>0</v>
      </c>
    </row>
    <row r="72" customFormat="false" ht="19.5" hidden="false" customHeight="true" outlineLevel="0" collapsed="false">
      <c r="A72" s="58"/>
      <c r="B72" s="73"/>
      <c r="C72" s="73"/>
      <c r="D72" s="74"/>
      <c r="E72" s="75" t="n">
        <f aca="false">D72</f>
        <v>0</v>
      </c>
    </row>
    <row r="73" customFormat="false" ht="19.5" hidden="false" customHeight="true" outlineLevel="0" collapsed="false">
      <c r="A73" s="58"/>
      <c r="B73" s="73"/>
      <c r="C73" s="73"/>
      <c r="D73" s="74"/>
      <c r="E73" s="75" t="n">
        <f aca="false">D73</f>
        <v>0</v>
      </c>
    </row>
    <row r="74" customFormat="false" ht="19.5" hidden="false" customHeight="true" outlineLevel="0" collapsed="false">
      <c r="A74" s="125" t="s">
        <v>86</v>
      </c>
      <c r="B74" s="138" t="s">
        <v>85</v>
      </c>
      <c r="C74" s="127"/>
      <c r="D74" s="128"/>
      <c r="E74" s="129"/>
      <c r="F74" s="85" t="str">
        <f aca="false">IF(SUM(E75:E76)&gt;30,"!!!","")</f>
        <v/>
      </c>
    </row>
    <row r="75" customFormat="false" ht="19.5" hidden="false" customHeight="true" outlineLevel="0" collapsed="false">
      <c r="A75" s="58"/>
      <c r="B75" s="73"/>
      <c r="C75" s="73"/>
      <c r="D75" s="74"/>
      <c r="E75" s="75" t="n">
        <f aca="false">D75</f>
        <v>0</v>
      </c>
    </row>
    <row r="76" customFormat="false" ht="19.5" hidden="false" customHeight="true" outlineLevel="0" collapsed="false">
      <c r="A76" s="130"/>
      <c r="B76" s="131"/>
      <c r="C76" s="131"/>
      <c r="D76" s="132"/>
      <c r="E76" s="133" t="n">
        <f aca="false">D76</f>
        <v>0</v>
      </c>
    </row>
    <row r="77" customFormat="false" ht="19.5" hidden="false" customHeight="true" outlineLevel="0" collapsed="false">
      <c r="A77" s="125" t="s">
        <v>87</v>
      </c>
      <c r="B77" s="138" t="s">
        <v>88</v>
      </c>
      <c r="C77" s="127"/>
      <c r="D77" s="128"/>
      <c r="E77" s="129"/>
      <c r="F77" s="85" t="str">
        <f aca="false">IF(SUM(E78:E79)&gt;60,"!!!","")</f>
        <v/>
      </c>
    </row>
    <row r="78" customFormat="false" ht="19.5" hidden="false" customHeight="true" outlineLevel="0" collapsed="false">
      <c r="A78" s="58"/>
      <c r="B78" s="73"/>
      <c r="C78" s="73"/>
      <c r="D78" s="74"/>
      <c r="E78" s="75" t="n">
        <f aca="false">D78</f>
        <v>0</v>
      </c>
    </row>
    <row r="79" customFormat="false" ht="19.5" hidden="false" customHeight="true" outlineLevel="0" collapsed="false">
      <c r="A79" s="58"/>
      <c r="B79" s="73"/>
      <c r="C79" s="73"/>
      <c r="D79" s="74"/>
      <c r="E79" s="75" t="n">
        <f aca="false">D79</f>
        <v>0</v>
      </c>
    </row>
    <row r="80" customFormat="false" ht="19.5" hidden="false" customHeight="true" outlineLevel="0" collapsed="false">
      <c r="A80" s="125" t="s">
        <v>89</v>
      </c>
      <c r="B80" s="126" t="s">
        <v>90</v>
      </c>
      <c r="C80" s="139" t="s">
        <v>91</v>
      </c>
      <c r="D80" s="128"/>
      <c r="E80" s="129"/>
      <c r="F80" s="85" t="str">
        <f aca="false">IF(SUM(E81:E81)&gt;30,"!!!","")</f>
        <v/>
      </c>
    </row>
    <row r="81" customFormat="false" ht="19.5" hidden="false" customHeight="true" outlineLevel="0" collapsed="false">
      <c r="A81" s="130"/>
      <c r="B81" s="131"/>
      <c r="C81" s="131"/>
      <c r="D81" s="132"/>
      <c r="E81" s="133" t="n">
        <f aca="false">D81</f>
        <v>0</v>
      </c>
    </row>
    <row r="82" customFormat="false" ht="19.5" hidden="false" customHeight="true" outlineLevel="0" collapsed="false">
      <c r="A82" s="59"/>
      <c r="B82" s="90"/>
      <c r="D82" s="90" t="s">
        <v>66</v>
      </c>
      <c r="E82" s="75" t="n">
        <f aca="false">SUM(E67:E69,E71:E73,E75:E76,E78:E79,E81:E81)</f>
        <v>0</v>
      </c>
      <c r="F82" s="85" t="str">
        <f aca="false">IF(E82&gt;24,"!!!","")</f>
        <v/>
      </c>
      <c r="H82" s="123"/>
    </row>
    <row r="83" customFormat="false" ht="19.5" hidden="false" customHeight="true" outlineLevel="0" collapsed="false">
      <c r="A83" s="150"/>
      <c r="B83" s="151" t="s">
        <v>92</v>
      </c>
      <c r="C83" s="152"/>
      <c r="D83" s="153" t="s">
        <v>78</v>
      </c>
      <c r="E83" s="154" t="n">
        <f aca="false">IF(E82&lt;=24,E82,24)</f>
        <v>0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</row>
    <row r="84" customFormat="false" ht="19.5" hidden="false" customHeight="true" outlineLevel="0" collapsed="false"/>
    <row r="85" customFormat="false" ht="33" hidden="false" customHeight="true" outlineLevel="0" collapsed="false">
      <c r="A85" s="145" t="s">
        <v>93</v>
      </c>
      <c r="B85" s="155" t="s">
        <v>94</v>
      </c>
      <c r="C85" s="155"/>
      <c r="D85" s="148" t="s">
        <v>60</v>
      </c>
      <c r="E85" s="149" t="s">
        <v>60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customFormat="false" ht="19.5" hidden="false" customHeight="true" outlineLevel="0" collapsed="false">
      <c r="A86" s="125" t="s">
        <v>95</v>
      </c>
      <c r="B86" s="126" t="s">
        <v>96</v>
      </c>
      <c r="C86" s="140" t="s">
        <v>97</v>
      </c>
      <c r="D86" s="128"/>
      <c r="E86" s="129"/>
      <c r="F86" s="85" t="str">
        <f aca="false">IF(E87&gt;30,"!!!","")</f>
        <v/>
      </c>
    </row>
    <row r="87" customFormat="false" ht="19.5" hidden="false" customHeight="true" outlineLevel="0" collapsed="false">
      <c r="A87" s="58"/>
      <c r="B87" s="73"/>
      <c r="C87" s="73"/>
      <c r="D87" s="74"/>
      <c r="E87" s="75" t="n">
        <f aca="false">D87</f>
        <v>0</v>
      </c>
    </row>
    <row r="88" customFormat="false" ht="19.5" hidden="false" customHeight="true" outlineLevel="0" collapsed="false">
      <c r="A88" s="125" t="s">
        <v>98</v>
      </c>
      <c r="B88" s="126" t="s">
        <v>96</v>
      </c>
      <c r="C88" s="140" t="s">
        <v>97</v>
      </c>
      <c r="D88" s="128"/>
      <c r="E88" s="129"/>
      <c r="F88" s="85" t="str">
        <f aca="false">IF(E89&gt;30,"!!!","")</f>
        <v/>
      </c>
    </row>
    <row r="89" customFormat="false" ht="19.5" hidden="false" customHeight="true" outlineLevel="0" collapsed="false">
      <c r="A89" s="58"/>
      <c r="B89" s="73"/>
      <c r="C89" s="73"/>
      <c r="D89" s="74"/>
      <c r="E89" s="75" t="n">
        <f aca="false">D89</f>
        <v>0</v>
      </c>
    </row>
    <row r="90" customFormat="false" ht="19.5" hidden="false" customHeight="true" outlineLevel="0" collapsed="false">
      <c r="A90" s="125" t="s">
        <v>99</v>
      </c>
      <c r="B90" s="126" t="s">
        <v>100</v>
      </c>
      <c r="C90" s="140" t="s">
        <v>91</v>
      </c>
      <c r="D90" s="128"/>
      <c r="E90" s="129"/>
      <c r="F90" s="85" t="str">
        <f aca="false">IF(E91&gt;9,"!!!","")</f>
        <v/>
      </c>
    </row>
    <row r="91" customFormat="false" ht="19.5" hidden="false" customHeight="true" outlineLevel="0" collapsed="false">
      <c r="A91" s="58"/>
      <c r="B91" s="73"/>
      <c r="C91" s="156"/>
      <c r="D91" s="157" t="n">
        <f aca="false">C91</f>
        <v>0</v>
      </c>
      <c r="E91" s="75" t="n">
        <f aca="false">D91</f>
        <v>0</v>
      </c>
    </row>
    <row r="92" customFormat="false" ht="19.5" hidden="false" customHeight="true" outlineLevel="0" collapsed="false">
      <c r="A92" s="125" t="s">
        <v>101</v>
      </c>
      <c r="B92" s="126" t="s">
        <v>100</v>
      </c>
      <c r="C92" s="140" t="s">
        <v>91</v>
      </c>
      <c r="D92" s="128"/>
      <c r="E92" s="129"/>
      <c r="F92" s="85" t="str">
        <f aca="false">IF(E93&gt;9,"!!!","")</f>
        <v/>
      </c>
    </row>
    <row r="93" customFormat="false" ht="19.5" hidden="false" customHeight="true" outlineLevel="0" collapsed="false">
      <c r="A93" s="58"/>
      <c r="B93" s="73"/>
      <c r="C93" s="156"/>
      <c r="D93" s="157" t="n">
        <f aca="false">C93</f>
        <v>0</v>
      </c>
      <c r="E93" s="75" t="n">
        <f aca="false">D93</f>
        <v>0</v>
      </c>
    </row>
    <row r="94" customFormat="false" ht="19.5" hidden="false" customHeight="true" outlineLevel="0" collapsed="false">
      <c r="A94" s="125" t="s">
        <v>102</v>
      </c>
      <c r="B94" s="126" t="s">
        <v>103</v>
      </c>
      <c r="C94" s="140" t="s">
        <v>91</v>
      </c>
      <c r="D94" s="128"/>
      <c r="E94" s="129"/>
      <c r="F94" s="85" t="str">
        <f aca="false">IF(E95&gt;12,"!!!","")</f>
        <v/>
      </c>
    </row>
    <row r="95" customFormat="false" ht="19.5" hidden="false" customHeight="true" outlineLevel="0" collapsed="false">
      <c r="A95" s="58"/>
      <c r="B95" s="73"/>
      <c r="C95" s="156"/>
      <c r="D95" s="157" t="n">
        <f aca="false">C95</f>
        <v>0</v>
      </c>
      <c r="E95" s="75" t="n">
        <f aca="false">D95</f>
        <v>0</v>
      </c>
    </row>
    <row r="96" customFormat="false" ht="19.5" hidden="false" customHeight="true" outlineLevel="0" collapsed="false">
      <c r="A96" s="59"/>
      <c r="B96" s="90"/>
      <c r="D96" s="90" t="s">
        <v>66</v>
      </c>
      <c r="E96" s="75" t="n">
        <f aca="false">SUM(E87,E89,E91,E93,E95)</f>
        <v>0</v>
      </c>
      <c r="F96" s="85" t="str">
        <f aca="false">IF(E96&gt;36,"!!!","")</f>
        <v/>
      </c>
      <c r="H96" s="123"/>
    </row>
    <row r="97" customFormat="false" ht="19.5" hidden="false" customHeight="true" outlineLevel="0" collapsed="false">
      <c r="A97" s="150"/>
      <c r="B97" s="151" t="s">
        <v>104</v>
      </c>
      <c r="C97" s="152"/>
      <c r="D97" s="153" t="s">
        <v>78</v>
      </c>
      <c r="E97" s="154" t="n">
        <f aca="false">IF(E96&lt;=36,E96,36)</f>
        <v>0</v>
      </c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</row>
    <row r="98" customFormat="false" ht="19.5" hidden="false" customHeight="true" outlineLevel="0" collapsed="false"/>
    <row r="99" customFormat="false" ht="19.5" hidden="false" customHeight="true" outlineLevel="0" collapsed="false">
      <c r="D99" s="90" t="s">
        <v>51</v>
      </c>
      <c r="E99" s="91" t="n">
        <f aca="false">SUM(E44,E63,E83,E97)</f>
        <v>79.75</v>
      </c>
    </row>
    <row r="100" customFormat="false" ht="19.5" hidden="false" customHeight="true" outlineLevel="0" collapsed="false">
      <c r="D100" s="90" t="s">
        <v>105</v>
      </c>
      <c r="E100" s="91" t="n">
        <v>210</v>
      </c>
    </row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  <row r="110" customFormat="false" ht="19.5" hidden="false" customHeight="true" outlineLevel="0" collapsed="false"/>
    <row r="111" customFormat="false" ht="19.5" hidden="false" customHeight="true" outlineLevel="0" collapsed="false"/>
    <row r="112" customFormat="false" ht="19.5" hidden="false" customHeight="true" outlineLevel="0" collapsed="false"/>
    <row r="113" customFormat="false" ht="19.5" hidden="false" customHeight="true" outlineLevel="0" collapsed="false"/>
    <row r="114" customFormat="false" ht="19.5" hidden="false" customHeight="true" outlineLevel="0" collapsed="false"/>
    <row r="115" customFormat="false" ht="19.5" hidden="false" customHeight="true" outlineLevel="0" collapsed="false"/>
    <row r="116" customFormat="false" ht="19.5" hidden="false" customHeight="true" outlineLevel="0" collapsed="false"/>
    <row r="117" customFormat="false" ht="19.5" hidden="false" customHeight="true" outlineLevel="0" collapsed="false"/>
    <row r="118" customFormat="false" ht="19.5" hidden="false" customHeight="true" outlineLevel="0" collapsed="false"/>
    <row r="119" customFormat="false" ht="19.5" hidden="false" customHeight="true" outlineLevel="0" collapsed="false"/>
    <row r="120" customFormat="false" ht="19.5" hidden="false" customHeight="true" outlineLevel="0" collapsed="false"/>
    <row r="121" customFormat="false" ht="19.5" hidden="false" customHeight="true" outlineLevel="0" collapsed="false"/>
    <row r="122" customFormat="false" ht="19.5" hidden="false" customHeight="true" outlineLevel="0" collapsed="false"/>
    <row r="123" customFormat="false" ht="19.5" hidden="false" customHeight="true" outlineLevel="0" collapsed="false"/>
    <row r="124" customFormat="false" ht="19.5" hidden="false" customHeight="true" outlineLevel="0" collapsed="false"/>
    <row r="125" customFormat="false" ht="19.5" hidden="false" customHeight="true" outlineLevel="0" collapsed="false"/>
    <row r="126" customFormat="false" ht="19.5" hidden="false" customHeight="true" outlineLevel="0" collapsed="false"/>
    <row r="127" customFormat="false" ht="19.5" hidden="false" customHeight="true" outlineLevel="0" collapsed="false"/>
    <row r="128" customFormat="false" ht="19.5" hidden="false" customHeight="true" outlineLevel="0" collapsed="false"/>
    <row r="129" customFormat="false" ht="19.5" hidden="false" customHeight="true" outlineLevel="0" collapsed="false"/>
    <row r="130" customFormat="false" ht="19.5" hidden="false" customHeight="true" outlineLevel="0" collapsed="false"/>
    <row r="131" customFormat="false" ht="19.5" hidden="false" customHeight="true" outlineLevel="0" collapsed="false"/>
    <row r="132" customFormat="false" ht="19.5" hidden="false" customHeight="true" outlineLevel="0" collapsed="false"/>
    <row r="133" customFormat="false" ht="19.5" hidden="false" customHeight="true" outlineLevel="0" collapsed="false"/>
    <row r="134" customFormat="false" ht="19.5" hidden="false" customHeight="true" outlineLevel="0" collapsed="false"/>
    <row r="135" customFormat="false" ht="19.5" hidden="false" customHeight="true" outlineLevel="0" collapsed="false"/>
    <row r="136" customFormat="false" ht="19.5" hidden="false" customHeight="true" outlineLevel="0" collapsed="false"/>
    <row r="137" customFormat="false" ht="19.5" hidden="false" customHeight="true" outlineLevel="0" collapsed="false"/>
    <row r="138" customFormat="false" ht="19.5" hidden="false" customHeight="true" outlineLevel="0" collapsed="false"/>
    <row r="139" customFormat="false" ht="19.5" hidden="false" customHeight="true" outlineLevel="0" collapsed="false"/>
    <row r="140" customFormat="false" ht="19.5" hidden="false" customHeight="true" outlineLevel="0" collapsed="false"/>
    <row r="141" customFormat="false" ht="19.5" hidden="false" customHeight="true" outlineLevel="0" collapsed="false"/>
    <row r="142" customFormat="false" ht="19.5" hidden="false" customHeight="true" outlineLevel="0" collapsed="false"/>
    <row r="143" customFormat="false" ht="19.5" hidden="false" customHeight="true" outlineLevel="0" collapsed="false"/>
    <row r="144" customFormat="false" ht="19.5" hidden="false" customHeight="true" outlineLevel="0" collapsed="false"/>
    <row r="145" customFormat="false" ht="19.5" hidden="false" customHeight="true" outlineLevel="0" collapsed="false"/>
    <row r="146" customFormat="false" ht="19.5" hidden="false" customHeight="true" outlineLevel="0" collapsed="false"/>
    <row r="147" customFormat="false" ht="19.5" hidden="false" customHeight="true" outlineLevel="0" collapsed="false"/>
    <row r="148" customFormat="false" ht="19.5" hidden="false" customHeight="true" outlineLevel="0" collapsed="false"/>
    <row r="149" customFormat="false" ht="19.5" hidden="false" customHeight="true" outlineLevel="0" collapsed="false"/>
    <row r="150" customFormat="false" ht="19.5" hidden="false" customHeight="true" outlineLevel="0" collapsed="false"/>
    <row r="151" customFormat="false" ht="19.5" hidden="false" customHeight="true" outlineLevel="0" collapsed="false"/>
    <row r="152" customFormat="false" ht="19.5" hidden="false" customHeight="true" outlineLevel="0" collapsed="false"/>
    <row r="153" customFormat="false" ht="19.5" hidden="false" customHeight="true" outlineLevel="0" collapsed="false"/>
    <row r="154" customFormat="false" ht="19.5" hidden="false" customHeight="true" outlineLevel="0" collapsed="false"/>
    <row r="155" customFormat="false" ht="19.5" hidden="false" customHeight="true" outlineLevel="0" collapsed="false"/>
    <row r="156" customFormat="false" ht="19.5" hidden="false" customHeight="true" outlineLevel="0" collapsed="false"/>
    <row r="157" customFormat="false" ht="19.5" hidden="false" customHeight="true" outlineLevel="0" collapsed="false"/>
    <row r="158" customFormat="false" ht="19.5" hidden="false" customHeight="true" outlineLevel="0" collapsed="false"/>
    <row r="159" customFormat="false" ht="19.5" hidden="false" customHeight="true" outlineLevel="0" collapsed="false"/>
    <row r="160" customFormat="false" ht="19.5" hidden="false" customHeight="true" outlineLevel="0" collapsed="false"/>
    <row r="161" customFormat="false" ht="19.5" hidden="false" customHeight="true" outlineLevel="0" collapsed="false"/>
    <row r="162" customFormat="false" ht="19.5" hidden="false" customHeight="true" outlineLevel="0" collapsed="false"/>
    <row r="163" customFormat="false" ht="19.5" hidden="false" customHeight="true" outlineLevel="0" collapsed="false"/>
    <row r="164" customFormat="false" ht="19.5" hidden="false" customHeight="true" outlineLevel="0" collapsed="false"/>
    <row r="165" customFormat="false" ht="19.5" hidden="false" customHeight="true" outlineLevel="0" collapsed="false"/>
    <row r="166" customFormat="false" ht="19.5" hidden="false" customHeight="true" outlineLevel="0" collapsed="false"/>
    <row r="167" customFormat="false" ht="19.5" hidden="false" customHeight="true" outlineLevel="0" collapsed="false"/>
    <row r="168" customFormat="false" ht="19.5" hidden="false" customHeight="true" outlineLevel="0" collapsed="false"/>
    <row r="169" customFormat="false" ht="19.5" hidden="false" customHeight="true" outlineLevel="0" collapsed="false"/>
    <row r="170" customFormat="false" ht="19.5" hidden="false" customHeight="true" outlineLevel="0" collapsed="false"/>
    <row r="171" customFormat="false" ht="19.5" hidden="false" customHeight="true" outlineLevel="0" collapsed="false"/>
    <row r="172" customFormat="false" ht="19.5" hidden="false" customHeight="true" outlineLevel="0" collapsed="false"/>
    <row r="173" customFormat="false" ht="19.5" hidden="false" customHeight="true" outlineLevel="0" collapsed="false"/>
    <row r="174" customFormat="false" ht="19.5" hidden="false" customHeight="true" outlineLevel="0" collapsed="false"/>
    <row r="175" customFormat="false" ht="19.5" hidden="false" customHeight="true" outlineLevel="0" collapsed="false"/>
    <row r="176" customFormat="false" ht="19.5" hidden="false" customHeight="true" outlineLevel="0" collapsed="false"/>
    <row r="177" customFormat="false" ht="19.5" hidden="false" customHeight="true" outlineLevel="0" collapsed="false"/>
    <row r="178" customFormat="false" ht="19.5" hidden="false" customHeight="true" outlineLevel="0" collapsed="false"/>
    <row r="179" customFormat="false" ht="19.5" hidden="false" customHeight="true" outlineLevel="0" collapsed="false"/>
    <row r="180" customFormat="false" ht="19.5" hidden="false" customHeight="true" outlineLevel="0" collapsed="false"/>
    <row r="181" customFormat="false" ht="19.5" hidden="false" customHeight="true" outlineLevel="0" collapsed="false"/>
    <row r="182" customFormat="false" ht="19.5" hidden="false" customHeight="true" outlineLevel="0" collapsed="false"/>
    <row r="183" customFormat="false" ht="19.5" hidden="false" customHeight="true" outlineLevel="0" collapsed="false"/>
    <row r="184" customFormat="false" ht="19.5" hidden="false" customHeight="true" outlineLevel="0" collapsed="false"/>
    <row r="185" customFormat="false" ht="19.5" hidden="false" customHeight="true" outlineLevel="0" collapsed="false"/>
    <row r="186" customFormat="false" ht="19.5" hidden="false" customHeight="true" outlineLevel="0" collapsed="false"/>
    <row r="187" customFormat="false" ht="19.5" hidden="false" customHeight="true" outlineLevel="0" collapsed="false"/>
    <row r="188" customFormat="false" ht="19.5" hidden="false" customHeight="true" outlineLevel="0" collapsed="false"/>
    <row r="189" customFormat="false" ht="19.5" hidden="false" customHeight="true" outlineLevel="0" collapsed="false"/>
    <row r="190" customFormat="false" ht="19.5" hidden="false" customHeight="true" outlineLevel="0" collapsed="false"/>
    <row r="191" customFormat="false" ht="19.5" hidden="false" customHeight="true" outlineLevel="0" collapsed="false"/>
    <row r="192" customFormat="false" ht="19.5" hidden="false" customHeight="true" outlineLevel="0" collapsed="false"/>
    <row r="193" customFormat="false" ht="19.5" hidden="false" customHeight="true" outlineLevel="0" collapsed="false"/>
    <row r="194" customFormat="false" ht="19.5" hidden="false" customHeight="true" outlineLevel="0" collapsed="false"/>
    <row r="195" customFormat="false" ht="19.5" hidden="false" customHeight="true" outlineLevel="0" collapsed="false"/>
    <row r="196" customFormat="false" ht="19.5" hidden="false" customHeight="true" outlineLevel="0" collapsed="false"/>
    <row r="197" customFormat="false" ht="19.5" hidden="false" customHeight="true" outlineLevel="0" collapsed="false"/>
    <row r="198" customFormat="false" ht="19.5" hidden="false" customHeight="true" outlineLevel="0" collapsed="false"/>
    <row r="199" customFormat="false" ht="19.5" hidden="false" customHeight="true" outlineLevel="0" collapsed="false"/>
    <row r="200" customFormat="false" ht="19.5" hidden="false" customHeight="true" outlineLevel="0" collapsed="false"/>
    <row r="201" customFormat="false" ht="19.5" hidden="false" customHeight="true" outlineLevel="0" collapsed="false"/>
    <row r="202" customFormat="false" ht="19.5" hidden="false" customHeight="true" outlineLevel="0" collapsed="false"/>
    <row r="203" customFormat="false" ht="19.5" hidden="false" customHeight="true" outlineLevel="0" collapsed="false"/>
    <row r="204" customFormat="false" ht="19.5" hidden="false" customHeight="true" outlineLevel="0" collapsed="false"/>
    <row r="205" customFormat="false" ht="19.5" hidden="false" customHeight="true" outlineLevel="0" collapsed="false"/>
    <row r="206" customFormat="false" ht="19.5" hidden="false" customHeight="true" outlineLevel="0" collapsed="false"/>
    <row r="207" customFormat="false" ht="19.5" hidden="false" customHeight="true" outlineLevel="0" collapsed="false"/>
    <row r="208" customFormat="false" ht="19.5" hidden="false" customHeight="true" outlineLevel="0" collapsed="false"/>
    <row r="209" customFormat="false" ht="19.5" hidden="false" customHeight="true" outlineLevel="0" collapsed="false"/>
    <row r="210" customFormat="false" ht="19.5" hidden="false" customHeight="true" outlineLevel="0" collapsed="false"/>
    <row r="211" customFormat="false" ht="19.5" hidden="false" customHeight="true" outlineLevel="0" collapsed="false"/>
    <row r="212" customFormat="false" ht="19.5" hidden="false" customHeight="true" outlineLevel="0" collapsed="false"/>
    <row r="213" customFormat="false" ht="19.5" hidden="false" customHeight="true" outlineLevel="0" collapsed="false"/>
    <row r="214" customFormat="false" ht="19.5" hidden="false" customHeight="true" outlineLevel="0" collapsed="false"/>
    <row r="215" customFormat="false" ht="19.5" hidden="false" customHeight="true" outlineLevel="0" collapsed="false"/>
    <row r="216" customFormat="false" ht="19.5" hidden="false" customHeight="true" outlineLevel="0" collapsed="false"/>
    <row r="217" customFormat="false" ht="19.5" hidden="false" customHeight="true" outlineLevel="0" collapsed="false"/>
    <row r="218" customFormat="false" ht="19.5" hidden="false" customHeight="true" outlineLevel="0" collapsed="false"/>
    <row r="219" customFormat="false" ht="19.5" hidden="false" customHeight="true" outlineLevel="0" collapsed="false"/>
    <row r="220" customFormat="false" ht="19.5" hidden="false" customHeight="true" outlineLevel="0" collapsed="false"/>
    <row r="221" customFormat="false" ht="19.5" hidden="false" customHeight="true" outlineLevel="0" collapsed="false"/>
    <row r="222" customFormat="false" ht="19.5" hidden="false" customHeight="true" outlineLevel="0" collapsed="false"/>
    <row r="223" customFormat="false" ht="19.5" hidden="false" customHeight="true" outlineLevel="0" collapsed="false"/>
    <row r="224" customFormat="false" ht="19.5" hidden="false" customHeight="true" outlineLevel="0" collapsed="false"/>
    <row r="225" customFormat="false" ht="19.5" hidden="false" customHeight="true" outlineLevel="0" collapsed="false"/>
    <row r="226" customFormat="false" ht="19.5" hidden="false" customHeight="true" outlineLevel="0" collapsed="false"/>
    <row r="227" customFormat="false" ht="19.5" hidden="false" customHeight="true" outlineLevel="0" collapsed="false"/>
    <row r="228" customFormat="false" ht="19.5" hidden="false" customHeight="true" outlineLevel="0" collapsed="false"/>
    <row r="229" customFormat="false" ht="19.5" hidden="false" customHeight="true" outlineLevel="0" collapsed="false"/>
    <row r="230" customFormat="false" ht="19.5" hidden="false" customHeight="true" outlineLevel="0" collapsed="false"/>
    <row r="231" customFormat="false" ht="19.5" hidden="false" customHeight="true" outlineLevel="0" collapsed="false"/>
    <row r="232" customFormat="false" ht="19.5" hidden="false" customHeight="true" outlineLevel="0" collapsed="false"/>
    <row r="233" customFormat="false" ht="19.5" hidden="false" customHeight="true" outlineLevel="0" collapsed="false"/>
    <row r="234" customFormat="false" ht="19.5" hidden="false" customHeight="true" outlineLevel="0" collapsed="false"/>
    <row r="235" customFormat="false" ht="19.5" hidden="false" customHeight="true" outlineLevel="0" collapsed="false"/>
    <row r="236" customFormat="false" ht="19.5" hidden="false" customHeight="true" outlineLevel="0" collapsed="false"/>
    <row r="237" customFormat="false" ht="19.5" hidden="false" customHeight="true" outlineLevel="0" collapsed="false"/>
    <row r="238" customFormat="false" ht="19.5" hidden="false" customHeight="true" outlineLevel="0" collapsed="false"/>
    <row r="239" customFormat="false" ht="19.5" hidden="false" customHeight="true" outlineLevel="0" collapsed="false"/>
    <row r="240" customFormat="false" ht="19.5" hidden="false" customHeight="true" outlineLevel="0" collapsed="false"/>
    <row r="241" customFormat="false" ht="19.5" hidden="false" customHeight="true" outlineLevel="0" collapsed="false"/>
    <row r="242" customFormat="false" ht="19.5" hidden="false" customHeight="true" outlineLevel="0" collapsed="false"/>
    <row r="243" customFormat="false" ht="19.5" hidden="false" customHeight="true" outlineLevel="0" collapsed="false"/>
    <row r="244" customFormat="false" ht="19.5" hidden="false" customHeight="true" outlineLevel="0" collapsed="false"/>
    <row r="245" customFormat="false" ht="19.5" hidden="false" customHeight="true" outlineLevel="0" collapsed="false"/>
    <row r="246" customFormat="false" ht="19.5" hidden="false" customHeight="true" outlineLevel="0" collapsed="false"/>
    <row r="247" customFormat="false" ht="19.5" hidden="false" customHeight="true" outlineLevel="0" collapsed="false"/>
    <row r="248" customFormat="false" ht="19.5" hidden="false" customHeight="true" outlineLevel="0" collapsed="false"/>
    <row r="249" customFormat="false" ht="19.5" hidden="false" customHeight="true" outlineLevel="0" collapsed="false"/>
    <row r="250" customFormat="false" ht="19.5" hidden="false" customHeight="true" outlineLevel="0" collapsed="false"/>
    <row r="251" customFormat="false" ht="19.5" hidden="false" customHeight="true" outlineLevel="0" collapsed="false"/>
    <row r="252" customFormat="false" ht="19.5" hidden="false" customHeight="true" outlineLevel="0" collapsed="false"/>
    <row r="253" customFormat="false" ht="19.5" hidden="false" customHeight="true" outlineLevel="0" collapsed="false"/>
    <row r="254" customFormat="false" ht="19.5" hidden="false" customHeight="true" outlineLevel="0" collapsed="false"/>
    <row r="255" customFormat="false" ht="19.5" hidden="false" customHeight="true" outlineLevel="0" collapsed="false"/>
    <row r="256" customFormat="false" ht="19.5" hidden="false" customHeight="true" outlineLevel="0" collapsed="false"/>
    <row r="257" customFormat="false" ht="19.5" hidden="false" customHeight="true" outlineLevel="0" collapsed="false"/>
    <row r="258" customFormat="false" ht="19.5" hidden="false" customHeight="true" outlineLevel="0" collapsed="false"/>
    <row r="259" customFormat="false" ht="19.5" hidden="false" customHeight="true" outlineLevel="0" collapsed="false"/>
    <row r="260" customFormat="false" ht="19.5" hidden="false" customHeight="true" outlineLevel="0" collapsed="false"/>
    <row r="261" customFormat="false" ht="19.5" hidden="false" customHeight="true" outlineLevel="0" collapsed="false"/>
    <row r="262" customFormat="false" ht="19.5" hidden="false" customHeight="true" outlineLevel="0" collapsed="false"/>
    <row r="263" customFormat="false" ht="19.5" hidden="false" customHeight="true" outlineLevel="0" collapsed="false"/>
    <row r="264" customFormat="false" ht="19.5" hidden="false" customHeight="true" outlineLevel="0" collapsed="false"/>
    <row r="265" customFormat="false" ht="19.5" hidden="false" customHeight="true" outlineLevel="0" collapsed="false"/>
    <row r="266" customFormat="false" ht="19.5" hidden="false" customHeight="true" outlineLevel="0" collapsed="false"/>
    <row r="267" customFormat="false" ht="19.5" hidden="false" customHeight="true" outlineLevel="0" collapsed="false"/>
    <row r="268" customFormat="false" ht="19.5" hidden="false" customHeight="true" outlineLevel="0" collapsed="false"/>
    <row r="269" customFormat="false" ht="19.5" hidden="false" customHeight="true" outlineLevel="0" collapsed="false"/>
    <row r="270" customFormat="false" ht="19.5" hidden="false" customHeight="true" outlineLevel="0" collapsed="false"/>
    <row r="271" customFormat="false" ht="19.5" hidden="false" customHeight="true" outlineLevel="0" collapsed="false"/>
    <row r="272" customFormat="false" ht="19.5" hidden="false" customHeight="true" outlineLevel="0" collapsed="false"/>
    <row r="273" customFormat="false" ht="19.5" hidden="false" customHeight="true" outlineLevel="0" collapsed="false"/>
    <row r="274" customFormat="false" ht="19.5" hidden="false" customHeight="true" outlineLevel="0" collapsed="false"/>
    <row r="275" customFormat="false" ht="19.5" hidden="false" customHeight="true" outlineLevel="0" collapsed="false"/>
    <row r="276" customFormat="false" ht="19.5" hidden="false" customHeight="true" outlineLevel="0" collapsed="false"/>
    <row r="277" customFormat="false" ht="19.5" hidden="false" customHeight="true" outlineLevel="0" collapsed="false"/>
    <row r="278" customFormat="false" ht="19.5" hidden="false" customHeight="true" outlineLevel="0" collapsed="false"/>
    <row r="279" customFormat="false" ht="19.5" hidden="false" customHeight="true" outlineLevel="0" collapsed="false"/>
    <row r="280" customFormat="false" ht="19.5" hidden="false" customHeight="true" outlineLevel="0" collapsed="false"/>
    <row r="281" customFormat="false" ht="19.5" hidden="false" customHeight="true" outlineLevel="0" collapsed="false"/>
    <row r="282" customFormat="false" ht="19.5" hidden="false" customHeight="true" outlineLevel="0" collapsed="false"/>
    <row r="283" customFormat="false" ht="19.5" hidden="false" customHeight="true" outlineLevel="0" collapsed="false"/>
    <row r="284" customFormat="false" ht="19.5" hidden="false" customHeight="true" outlineLevel="0" collapsed="false"/>
    <row r="285" customFormat="false" ht="19.5" hidden="false" customHeight="true" outlineLevel="0" collapsed="false"/>
    <row r="286" customFormat="false" ht="19.5" hidden="false" customHeight="true" outlineLevel="0" collapsed="false"/>
    <row r="287" customFormat="false" ht="19.5" hidden="false" customHeight="true" outlineLevel="0" collapsed="false"/>
    <row r="288" customFormat="false" ht="19.5" hidden="false" customHeight="true" outlineLevel="0" collapsed="false"/>
    <row r="289" customFormat="false" ht="19.5" hidden="false" customHeight="true" outlineLevel="0" collapsed="false"/>
    <row r="290" customFormat="false" ht="19.5" hidden="false" customHeight="true" outlineLevel="0" collapsed="false"/>
    <row r="291" customFormat="false" ht="19.5" hidden="false" customHeight="true" outlineLevel="0" collapsed="false"/>
    <row r="292" customFormat="false" ht="19.5" hidden="false" customHeight="true" outlineLevel="0" collapsed="false"/>
    <row r="293" customFormat="false" ht="19.5" hidden="false" customHeight="true" outlineLevel="0" collapsed="false"/>
    <row r="294" customFormat="false" ht="19.5" hidden="false" customHeight="true" outlineLevel="0" collapsed="false"/>
    <row r="295" customFormat="false" ht="19.5" hidden="false" customHeight="true" outlineLevel="0" collapsed="false"/>
    <row r="296" customFormat="false" ht="19.5" hidden="false" customHeight="true" outlineLevel="0" collapsed="false"/>
    <row r="297" customFormat="false" ht="19.5" hidden="false" customHeight="true" outlineLevel="0" collapsed="false"/>
    <row r="298" customFormat="false" ht="19.5" hidden="false" customHeight="true" outlineLevel="0" collapsed="false"/>
    <row r="299" customFormat="false" ht="19.5" hidden="false" customHeight="true" outlineLevel="0" collapsed="false"/>
    <row r="300" customFormat="false" ht="19.5" hidden="false" customHeight="true" outlineLevel="0" collapsed="false"/>
    <row r="301" customFormat="false" ht="19.5" hidden="false" customHeight="true" outlineLevel="0" collapsed="false"/>
    <row r="302" customFormat="false" ht="19.5" hidden="false" customHeight="true" outlineLevel="0" collapsed="false"/>
    <row r="303" customFormat="false" ht="19.5" hidden="false" customHeight="true" outlineLevel="0" collapsed="false"/>
    <row r="304" customFormat="false" ht="19.5" hidden="false" customHeight="true" outlineLevel="0" collapsed="false"/>
    <row r="305" customFormat="false" ht="19.5" hidden="false" customHeight="true" outlineLevel="0" collapsed="false"/>
    <row r="306" customFormat="false" ht="19.5" hidden="false" customHeight="true" outlineLevel="0" collapsed="false"/>
    <row r="307" customFormat="false" ht="19.5" hidden="false" customHeight="true" outlineLevel="0" collapsed="false"/>
    <row r="308" customFormat="false" ht="19.5" hidden="false" customHeight="true" outlineLevel="0" collapsed="false"/>
    <row r="309" customFormat="false" ht="19.5" hidden="false" customHeight="true" outlineLevel="0" collapsed="false"/>
    <row r="310" customFormat="false" ht="19.5" hidden="false" customHeight="true" outlineLevel="0" collapsed="false"/>
    <row r="311" customFormat="false" ht="19.5" hidden="false" customHeight="true" outlineLevel="0" collapsed="false"/>
    <row r="312" customFormat="false" ht="19.5" hidden="false" customHeight="true" outlineLevel="0" collapsed="false"/>
    <row r="313" customFormat="false" ht="19.5" hidden="false" customHeight="true" outlineLevel="0" collapsed="false"/>
    <row r="314" customFormat="false" ht="19.5" hidden="false" customHeight="true" outlineLevel="0" collapsed="false"/>
    <row r="315" customFormat="false" ht="19.5" hidden="false" customHeight="true" outlineLevel="0" collapsed="false"/>
    <row r="316" customFormat="false" ht="19.5" hidden="false" customHeight="true" outlineLevel="0" collapsed="false"/>
    <row r="317" customFormat="false" ht="19.5" hidden="false" customHeight="true" outlineLevel="0" collapsed="false"/>
    <row r="318" customFormat="false" ht="19.5" hidden="false" customHeight="true" outlineLevel="0" collapsed="false"/>
    <row r="319" customFormat="false" ht="19.5" hidden="false" customHeight="true" outlineLevel="0" collapsed="false"/>
    <row r="320" customFormat="false" ht="19.5" hidden="false" customHeight="true" outlineLevel="0" collapsed="false"/>
    <row r="321" customFormat="false" ht="19.5" hidden="false" customHeight="true" outlineLevel="0" collapsed="false"/>
    <row r="322" customFormat="false" ht="19.5" hidden="false" customHeight="true" outlineLevel="0" collapsed="false"/>
    <row r="323" customFormat="false" ht="19.5" hidden="false" customHeight="true" outlineLevel="0" collapsed="false"/>
    <row r="324" customFormat="false" ht="19.5" hidden="false" customHeight="true" outlineLevel="0" collapsed="false"/>
    <row r="325" customFormat="false" ht="19.5" hidden="false" customHeight="true" outlineLevel="0" collapsed="false"/>
    <row r="326" customFormat="false" ht="19.5" hidden="false" customHeight="true" outlineLevel="0" collapsed="false"/>
    <row r="327" customFormat="false" ht="19.5" hidden="false" customHeight="true" outlineLevel="0" collapsed="false"/>
    <row r="328" customFormat="false" ht="19.5" hidden="false" customHeight="true" outlineLevel="0" collapsed="false"/>
    <row r="329" customFormat="false" ht="19.5" hidden="false" customHeight="true" outlineLevel="0" collapsed="false"/>
    <row r="330" customFormat="false" ht="19.5" hidden="false" customHeight="true" outlineLevel="0" collapsed="false"/>
    <row r="331" customFormat="false" ht="19.5" hidden="false" customHeight="true" outlineLevel="0" collapsed="false"/>
    <row r="332" customFormat="false" ht="19.5" hidden="false" customHeight="true" outlineLevel="0" collapsed="false"/>
    <row r="333" customFormat="false" ht="19.5" hidden="false" customHeight="true" outlineLevel="0" collapsed="false"/>
    <row r="334" customFormat="false" ht="19.5" hidden="false" customHeight="true" outlineLevel="0" collapsed="false"/>
    <row r="335" customFormat="false" ht="19.5" hidden="false" customHeight="true" outlineLevel="0" collapsed="false"/>
    <row r="336" customFormat="false" ht="19.5" hidden="false" customHeight="true" outlineLevel="0" collapsed="false"/>
    <row r="337" customFormat="false" ht="19.5" hidden="false" customHeight="true" outlineLevel="0" collapsed="false"/>
    <row r="338" customFormat="false" ht="19.5" hidden="false" customHeight="true" outlineLevel="0" collapsed="false"/>
    <row r="339" customFormat="false" ht="19.5" hidden="false" customHeight="true" outlineLevel="0" collapsed="false"/>
    <row r="340" customFormat="false" ht="19.5" hidden="false" customHeight="true" outlineLevel="0" collapsed="false"/>
    <row r="341" customFormat="false" ht="19.5" hidden="false" customHeight="true" outlineLevel="0" collapsed="false"/>
    <row r="342" customFormat="false" ht="19.5" hidden="false" customHeight="true" outlineLevel="0" collapsed="false"/>
    <row r="343" customFormat="false" ht="19.5" hidden="false" customHeight="true" outlineLevel="0" collapsed="false"/>
    <row r="344" customFormat="false" ht="19.5" hidden="false" customHeight="true" outlineLevel="0" collapsed="false"/>
    <row r="345" customFormat="false" ht="19.5" hidden="false" customHeight="true" outlineLevel="0" collapsed="false"/>
    <row r="346" customFormat="false" ht="19.5" hidden="false" customHeight="true" outlineLevel="0" collapsed="false"/>
    <row r="347" customFormat="false" ht="19.5" hidden="false" customHeight="true" outlineLevel="0" collapsed="false"/>
    <row r="348" customFormat="false" ht="19.5" hidden="false" customHeight="true" outlineLevel="0" collapsed="false"/>
    <row r="349" customFormat="false" ht="19.5" hidden="false" customHeight="true" outlineLevel="0" collapsed="false"/>
    <row r="350" customFormat="false" ht="19.5" hidden="false" customHeight="true" outlineLevel="0" collapsed="false"/>
    <row r="351" customFormat="false" ht="19.5" hidden="false" customHeight="true" outlineLevel="0" collapsed="false"/>
    <row r="352" customFormat="false" ht="19.5" hidden="false" customHeight="true" outlineLevel="0" collapsed="false"/>
    <row r="353" customFormat="false" ht="19.5" hidden="false" customHeight="true" outlineLevel="0" collapsed="false"/>
    <row r="354" customFormat="false" ht="19.5" hidden="false" customHeight="true" outlineLevel="0" collapsed="false"/>
    <row r="355" customFormat="false" ht="19.5" hidden="false" customHeight="true" outlineLevel="0" collapsed="false"/>
    <row r="356" customFormat="false" ht="19.5" hidden="false" customHeight="true" outlineLevel="0" collapsed="false"/>
    <row r="357" customFormat="false" ht="19.5" hidden="false" customHeight="true" outlineLevel="0" collapsed="false"/>
    <row r="358" customFormat="false" ht="19.5" hidden="false" customHeight="true" outlineLevel="0" collapsed="false"/>
    <row r="359" customFormat="false" ht="19.5" hidden="false" customHeight="true" outlineLevel="0" collapsed="false"/>
    <row r="360" customFormat="false" ht="19.5" hidden="false" customHeight="true" outlineLevel="0" collapsed="false"/>
    <row r="361" customFormat="false" ht="19.5" hidden="false" customHeight="true" outlineLevel="0" collapsed="false"/>
    <row r="362" customFormat="false" ht="19.5" hidden="false" customHeight="true" outlineLevel="0" collapsed="false"/>
    <row r="363" customFormat="false" ht="19.5" hidden="false" customHeight="true" outlineLevel="0" collapsed="false"/>
    <row r="364" customFormat="false" ht="19.5" hidden="false" customHeight="true" outlineLevel="0" collapsed="false"/>
    <row r="365" customFormat="false" ht="19.5" hidden="false" customHeight="true" outlineLevel="0" collapsed="false"/>
    <row r="366" customFormat="false" ht="19.5" hidden="false" customHeight="true" outlineLevel="0" collapsed="false"/>
    <row r="367" customFormat="false" ht="19.5" hidden="false" customHeight="true" outlineLevel="0" collapsed="false"/>
    <row r="368" customFormat="false" ht="19.5" hidden="false" customHeight="true" outlineLevel="0" collapsed="false"/>
    <row r="369" customFormat="false" ht="19.5" hidden="false" customHeight="true" outlineLevel="0" collapsed="false"/>
    <row r="370" customFormat="false" ht="19.5" hidden="false" customHeight="true" outlineLevel="0" collapsed="false"/>
    <row r="371" customFormat="false" ht="19.5" hidden="false" customHeight="true" outlineLevel="0" collapsed="false"/>
    <row r="372" customFormat="false" ht="19.5" hidden="false" customHeight="true" outlineLevel="0" collapsed="false"/>
    <row r="373" customFormat="false" ht="19.5" hidden="false" customHeight="true" outlineLevel="0" collapsed="false"/>
    <row r="374" customFormat="false" ht="19.5" hidden="false" customHeight="true" outlineLevel="0" collapsed="false"/>
    <row r="375" customFormat="false" ht="19.5" hidden="false" customHeight="true" outlineLevel="0" collapsed="false"/>
    <row r="376" customFormat="false" ht="19.5" hidden="false" customHeight="true" outlineLevel="0" collapsed="false"/>
    <row r="377" customFormat="false" ht="19.5" hidden="false" customHeight="true" outlineLevel="0" collapsed="false"/>
    <row r="378" customFormat="false" ht="19.5" hidden="false" customHeight="true" outlineLevel="0" collapsed="false"/>
    <row r="379" customFormat="false" ht="19.5" hidden="false" customHeight="true" outlineLevel="0" collapsed="false"/>
    <row r="380" customFormat="false" ht="19.5" hidden="false" customHeight="true" outlineLevel="0" collapsed="false"/>
    <row r="381" customFormat="false" ht="19.5" hidden="false" customHeight="true" outlineLevel="0" collapsed="false"/>
    <row r="382" customFormat="false" ht="19.5" hidden="false" customHeight="true" outlineLevel="0" collapsed="false"/>
    <row r="383" customFormat="false" ht="19.5" hidden="false" customHeight="true" outlineLevel="0" collapsed="false"/>
    <row r="384" customFormat="false" ht="19.5" hidden="false" customHeight="true" outlineLevel="0" collapsed="false"/>
    <row r="385" customFormat="false" ht="19.5" hidden="false" customHeight="true" outlineLevel="0" collapsed="false"/>
    <row r="386" customFormat="false" ht="19.5" hidden="false" customHeight="true" outlineLevel="0" collapsed="false"/>
    <row r="387" customFormat="false" ht="19.5" hidden="false" customHeight="true" outlineLevel="0" collapsed="false"/>
    <row r="388" customFormat="false" ht="19.5" hidden="false" customHeight="true" outlineLevel="0" collapsed="false"/>
    <row r="389" customFormat="false" ht="19.5" hidden="false" customHeight="true" outlineLevel="0" collapsed="false"/>
    <row r="390" customFormat="false" ht="19.5" hidden="false" customHeight="true" outlineLevel="0" collapsed="false"/>
    <row r="391" customFormat="false" ht="19.5" hidden="false" customHeight="true" outlineLevel="0" collapsed="false"/>
    <row r="392" customFormat="false" ht="19.5" hidden="false" customHeight="true" outlineLevel="0" collapsed="false"/>
    <row r="393" customFormat="false" ht="19.5" hidden="false" customHeight="true" outlineLevel="0" collapsed="false"/>
    <row r="394" customFormat="false" ht="19.5" hidden="false" customHeight="true" outlineLevel="0" collapsed="false"/>
    <row r="395" customFormat="false" ht="19.5" hidden="false" customHeight="true" outlineLevel="0" collapsed="false"/>
    <row r="396" customFormat="false" ht="19.5" hidden="false" customHeight="true" outlineLevel="0" collapsed="false"/>
    <row r="397" customFormat="false" ht="19.5" hidden="false" customHeight="true" outlineLevel="0" collapsed="false"/>
    <row r="398" customFormat="false" ht="19.5" hidden="false" customHeight="true" outlineLevel="0" collapsed="false"/>
    <row r="399" customFormat="false" ht="19.5" hidden="false" customHeight="true" outlineLevel="0" collapsed="false"/>
    <row r="400" customFormat="false" ht="19.5" hidden="false" customHeight="true" outlineLevel="0" collapsed="false"/>
    <row r="401" customFormat="false" ht="19.5" hidden="false" customHeight="true" outlineLevel="0" collapsed="false"/>
    <row r="402" customFormat="false" ht="19.5" hidden="false" customHeight="true" outlineLevel="0" collapsed="false"/>
    <row r="403" customFormat="false" ht="19.5" hidden="false" customHeight="true" outlineLevel="0" collapsed="false"/>
    <row r="404" customFormat="false" ht="19.5" hidden="false" customHeight="true" outlineLevel="0" collapsed="false"/>
    <row r="405" customFormat="false" ht="19.5" hidden="false" customHeight="true" outlineLevel="0" collapsed="false"/>
    <row r="406" customFormat="false" ht="19.5" hidden="false" customHeight="true" outlineLevel="0" collapsed="false"/>
    <row r="407" customFormat="false" ht="19.5" hidden="false" customHeight="true" outlineLevel="0" collapsed="false"/>
    <row r="408" customFormat="false" ht="19.5" hidden="false" customHeight="true" outlineLevel="0" collapsed="false"/>
    <row r="409" customFormat="false" ht="19.5" hidden="false" customHeight="true" outlineLevel="0" collapsed="false"/>
    <row r="410" customFormat="false" ht="19.5" hidden="false" customHeight="true" outlineLevel="0" collapsed="false"/>
    <row r="411" customFormat="false" ht="19.5" hidden="false" customHeight="true" outlineLevel="0" collapsed="false"/>
    <row r="412" customFormat="false" ht="19.5" hidden="false" customHeight="true" outlineLevel="0" collapsed="false"/>
    <row r="413" customFormat="false" ht="19.5" hidden="false" customHeight="true" outlineLevel="0" collapsed="false"/>
    <row r="414" customFormat="false" ht="19.5" hidden="false" customHeight="true" outlineLevel="0" collapsed="false"/>
    <row r="415" customFormat="false" ht="19.5" hidden="false" customHeight="true" outlineLevel="0" collapsed="false"/>
    <row r="416" customFormat="false" ht="19.5" hidden="false" customHeight="true" outlineLevel="0" collapsed="false"/>
    <row r="417" customFormat="false" ht="19.5" hidden="false" customHeight="true" outlineLevel="0" collapsed="false"/>
    <row r="418" customFormat="false" ht="19.5" hidden="false" customHeight="true" outlineLevel="0" collapsed="false"/>
    <row r="419" customFormat="false" ht="19.5" hidden="false" customHeight="true" outlineLevel="0" collapsed="false"/>
    <row r="420" customFormat="false" ht="19.5" hidden="false" customHeight="true" outlineLevel="0" collapsed="false"/>
    <row r="421" customFormat="false" ht="19.5" hidden="false" customHeight="true" outlineLevel="0" collapsed="false"/>
    <row r="422" customFormat="false" ht="19.5" hidden="false" customHeight="true" outlineLevel="0" collapsed="false"/>
    <row r="423" customFormat="false" ht="19.5" hidden="false" customHeight="true" outlineLevel="0" collapsed="false"/>
    <row r="424" customFormat="false" ht="19.5" hidden="false" customHeight="true" outlineLevel="0" collapsed="false"/>
    <row r="425" customFormat="false" ht="19.5" hidden="false" customHeight="true" outlineLevel="0" collapsed="false"/>
    <row r="426" customFormat="false" ht="19.5" hidden="false" customHeight="true" outlineLevel="0" collapsed="false"/>
    <row r="427" customFormat="false" ht="19.5" hidden="false" customHeight="true" outlineLevel="0" collapsed="false"/>
    <row r="428" customFormat="false" ht="19.5" hidden="false" customHeight="true" outlineLevel="0" collapsed="false"/>
    <row r="429" customFormat="false" ht="19.5" hidden="false" customHeight="true" outlineLevel="0" collapsed="false"/>
    <row r="430" customFormat="false" ht="19.5" hidden="false" customHeight="true" outlineLevel="0" collapsed="false"/>
    <row r="431" customFormat="false" ht="19.5" hidden="false" customHeight="true" outlineLevel="0" collapsed="false"/>
    <row r="432" customFormat="false" ht="19.5" hidden="false" customHeight="true" outlineLevel="0" collapsed="false"/>
    <row r="433" customFormat="false" ht="19.5" hidden="false" customHeight="true" outlineLevel="0" collapsed="false"/>
    <row r="434" customFormat="false" ht="19.5" hidden="false" customHeight="true" outlineLevel="0" collapsed="false"/>
    <row r="435" customFormat="false" ht="19.5" hidden="false" customHeight="true" outlineLevel="0" collapsed="false"/>
    <row r="436" customFormat="false" ht="19.5" hidden="false" customHeight="true" outlineLevel="0" collapsed="false"/>
    <row r="437" customFormat="false" ht="19.5" hidden="false" customHeight="true" outlineLevel="0" collapsed="false"/>
    <row r="438" customFormat="false" ht="19.5" hidden="false" customHeight="true" outlineLevel="0" collapsed="false"/>
    <row r="439" customFormat="false" ht="19.5" hidden="false" customHeight="true" outlineLevel="0" collapsed="false"/>
    <row r="440" customFormat="false" ht="19.5" hidden="false" customHeight="true" outlineLevel="0" collapsed="false"/>
    <row r="441" customFormat="false" ht="19.5" hidden="false" customHeight="true" outlineLevel="0" collapsed="false"/>
    <row r="442" customFormat="false" ht="19.5" hidden="false" customHeight="true" outlineLevel="0" collapsed="false"/>
    <row r="443" customFormat="false" ht="19.5" hidden="false" customHeight="true" outlineLevel="0" collapsed="false"/>
    <row r="444" customFormat="false" ht="19.5" hidden="false" customHeight="true" outlineLevel="0" collapsed="false"/>
    <row r="445" customFormat="false" ht="19.5" hidden="false" customHeight="true" outlineLevel="0" collapsed="false"/>
    <row r="446" customFormat="false" ht="19.5" hidden="false" customHeight="true" outlineLevel="0" collapsed="false"/>
    <row r="447" customFormat="false" ht="19.5" hidden="false" customHeight="true" outlineLevel="0" collapsed="false"/>
    <row r="448" customFormat="false" ht="19.5" hidden="false" customHeight="true" outlineLevel="0" collapsed="false"/>
    <row r="449" customFormat="false" ht="19.5" hidden="false" customHeight="true" outlineLevel="0" collapsed="false"/>
    <row r="450" customFormat="false" ht="19.5" hidden="false" customHeight="true" outlineLevel="0" collapsed="false"/>
    <row r="451" customFormat="false" ht="19.5" hidden="false" customHeight="true" outlineLevel="0" collapsed="false"/>
    <row r="452" customFormat="false" ht="19.5" hidden="false" customHeight="true" outlineLevel="0" collapsed="false"/>
    <row r="453" customFormat="false" ht="19.5" hidden="false" customHeight="true" outlineLevel="0" collapsed="false"/>
    <row r="454" customFormat="false" ht="19.5" hidden="false" customHeight="true" outlineLevel="0" collapsed="false"/>
    <row r="455" customFormat="false" ht="19.5" hidden="false" customHeight="true" outlineLevel="0" collapsed="false"/>
    <row r="456" customFormat="false" ht="19.5" hidden="false" customHeight="true" outlineLevel="0" collapsed="false"/>
    <row r="457" customFormat="false" ht="19.5" hidden="false" customHeight="true" outlineLevel="0" collapsed="false"/>
    <row r="458" customFormat="false" ht="19.5" hidden="false" customHeight="true" outlineLevel="0" collapsed="false"/>
    <row r="459" customFormat="false" ht="19.5" hidden="false" customHeight="true" outlineLevel="0" collapsed="false"/>
    <row r="460" customFormat="false" ht="19.5" hidden="false" customHeight="true" outlineLevel="0" collapsed="false"/>
    <row r="461" customFormat="false" ht="19.5" hidden="false" customHeight="true" outlineLevel="0" collapsed="false"/>
    <row r="462" customFormat="false" ht="19.5" hidden="false" customHeight="true" outlineLevel="0" collapsed="false"/>
    <row r="463" customFormat="false" ht="19.5" hidden="false" customHeight="true" outlineLevel="0" collapsed="false"/>
    <row r="464" customFormat="false" ht="19.5" hidden="false" customHeight="true" outlineLevel="0" collapsed="false"/>
    <row r="465" customFormat="false" ht="19.5" hidden="false" customHeight="true" outlineLevel="0" collapsed="false"/>
    <row r="466" customFormat="false" ht="19.5" hidden="false" customHeight="true" outlineLevel="0" collapsed="false"/>
    <row r="467" customFormat="false" ht="19.5" hidden="false" customHeight="true" outlineLevel="0" collapsed="false"/>
    <row r="468" customFormat="false" ht="19.5" hidden="false" customHeight="true" outlineLevel="0" collapsed="false"/>
    <row r="469" customFormat="false" ht="19.5" hidden="false" customHeight="true" outlineLevel="0" collapsed="false"/>
    <row r="470" customFormat="false" ht="19.5" hidden="false" customHeight="true" outlineLevel="0" collapsed="false"/>
    <row r="471" customFormat="false" ht="19.5" hidden="false" customHeight="true" outlineLevel="0" collapsed="false"/>
    <row r="472" customFormat="false" ht="19.5" hidden="false" customHeight="true" outlineLevel="0" collapsed="false"/>
    <row r="473" customFormat="false" ht="19.5" hidden="false" customHeight="true" outlineLevel="0" collapsed="false"/>
    <row r="474" customFormat="false" ht="19.5" hidden="false" customHeight="true" outlineLevel="0" collapsed="false"/>
    <row r="475" customFormat="false" ht="19.5" hidden="false" customHeight="true" outlineLevel="0" collapsed="false"/>
    <row r="476" customFormat="false" ht="19.5" hidden="false" customHeight="true" outlineLevel="0" collapsed="false"/>
    <row r="477" customFormat="false" ht="19.5" hidden="false" customHeight="true" outlineLevel="0" collapsed="false"/>
    <row r="478" customFormat="false" ht="19.5" hidden="false" customHeight="true" outlineLevel="0" collapsed="false"/>
    <row r="479" customFormat="false" ht="19.5" hidden="false" customHeight="true" outlineLevel="0" collapsed="false"/>
    <row r="480" customFormat="false" ht="19.5" hidden="false" customHeight="true" outlineLevel="0" collapsed="false"/>
    <row r="481" customFormat="false" ht="19.5" hidden="false" customHeight="true" outlineLevel="0" collapsed="false"/>
    <row r="482" customFormat="false" ht="19.5" hidden="false" customHeight="true" outlineLevel="0" collapsed="false"/>
    <row r="483" customFormat="false" ht="19.5" hidden="false" customHeight="true" outlineLevel="0" collapsed="false"/>
    <row r="484" customFormat="false" ht="19.5" hidden="false" customHeight="true" outlineLevel="0" collapsed="false"/>
    <row r="485" customFormat="false" ht="19.5" hidden="false" customHeight="true" outlineLevel="0" collapsed="false"/>
    <row r="486" customFormat="false" ht="19.5" hidden="false" customHeight="true" outlineLevel="0" collapsed="false"/>
    <row r="487" customFormat="false" ht="19.5" hidden="false" customHeight="true" outlineLevel="0" collapsed="false"/>
    <row r="488" customFormat="false" ht="19.5" hidden="false" customHeight="true" outlineLevel="0" collapsed="false"/>
    <row r="489" customFormat="false" ht="19.5" hidden="false" customHeight="true" outlineLevel="0" collapsed="false"/>
    <row r="490" customFormat="false" ht="19.5" hidden="false" customHeight="true" outlineLevel="0" collapsed="false"/>
    <row r="491" customFormat="false" ht="19.5" hidden="false" customHeight="true" outlineLevel="0" collapsed="false"/>
    <row r="492" customFormat="false" ht="19.5" hidden="false" customHeight="true" outlineLevel="0" collapsed="false"/>
    <row r="493" customFormat="false" ht="19.5" hidden="false" customHeight="true" outlineLevel="0" collapsed="false"/>
    <row r="494" customFormat="false" ht="19.5" hidden="false" customHeight="true" outlineLevel="0" collapsed="false"/>
    <row r="495" customFormat="false" ht="19.5" hidden="false" customHeight="true" outlineLevel="0" collapsed="false"/>
    <row r="496" customFormat="false" ht="19.5" hidden="false" customHeight="true" outlineLevel="0" collapsed="false"/>
    <row r="497" customFormat="false" ht="19.5" hidden="false" customHeight="true" outlineLevel="0" collapsed="false"/>
    <row r="498" customFormat="false" ht="19.5" hidden="false" customHeight="true" outlineLevel="0" collapsed="false"/>
    <row r="499" customFormat="false" ht="19.5" hidden="false" customHeight="true" outlineLevel="0" collapsed="false"/>
    <row r="500" customFormat="false" ht="19.5" hidden="false" customHeight="true" outlineLevel="0" collapsed="false"/>
    <row r="501" customFormat="false" ht="19.5" hidden="false" customHeight="true" outlineLevel="0" collapsed="false"/>
    <row r="502" customFormat="false" ht="19.5" hidden="false" customHeight="true" outlineLevel="0" collapsed="false"/>
    <row r="503" customFormat="false" ht="19.5" hidden="false" customHeight="true" outlineLevel="0" collapsed="false"/>
    <row r="504" customFormat="false" ht="19.5" hidden="false" customHeight="true" outlineLevel="0" collapsed="false"/>
    <row r="505" customFormat="false" ht="19.5" hidden="false" customHeight="true" outlineLevel="0" collapsed="false"/>
    <row r="506" customFormat="false" ht="19.5" hidden="false" customHeight="true" outlineLevel="0" collapsed="false"/>
    <row r="507" customFormat="false" ht="19.5" hidden="false" customHeight="true" outlineLevel="0" collapsed="false"/>
    <row r="508" customFormat="false" ht="19.5" hidden="false" customHeight="true" outlineLevel="0" collapsed="false"/>
    <row r="509" customFormat="false" ht="19.5" hidden="false" customHeight="true" outlineLevel="0" collapsed="false"/>
    <row r="510" customFormat="false" ht="19.5" hidden="false" customHeight="true" outlineLevel="0" collapsed="false"/>
    <row r="511" customFormat="false" ht="19.5" hidden="false" customHeight="true" outlineLevel="0" collapsed="false"/>
    <row r="512" customFormat="false" ht="19.5" hidden="false" customHeight="true" outlineLevel="0" collapsed="false"/>
    <row r="513" customFormat="false" ht="19.5" hidden="false" customHeight="true" outlineLevel="0" collapsed="false"/>
    <row r="514" customFormat="false" ht="19.5" hidden="false" customHeight="true" outlineLevel="0" collapsed="false"/>
    <row r="515" customFormat="false" ht="19.5" hidden="false" customHeight="true" outlineLevel="0" collapsed="false"/>
    <row r="516" customFormat="false" ht="19.5" hidden="false" customHeight="true" outlineLevel="0" collapsed="false"/>
    <row r="517" customFormat="false" ht="19.5" hidden="false" customHeight="true" outlineLevel="0" collapsed="false"/>
    <row r="518" customFormat="false" ht="19.5" hidden="false" customHeight="true" outlineLevel="0" collapsed="false"/>
    <row r="519" customFormat="false" ht="19.5" hidden="false" customHeight="true" outlineLevel="0" collapsed="false"/>
    <row r="520" customFormat="false" ht="19.5" hidden="false" customHeight="true" outlineLevel="0" collapsed="false"/>
    <row r="521" customFormat="false" ht="19.5" hidden="false" customHeight="true" outlineLevel="0" collapsed="false"/>
    <row r="522" customFormat="false" ht="19.5" hidden="false" customHeight="true" outlineLevel="0" collapsed="false"/>
    <row r="523" customFormat="false" ht="19.5" hidden="false" customHeight="true" outlineLevel="0" collapsed="false"/>
    <row r="524" customFormat="false" ht="19.5" hidden="false" customHeight="true" outlineLevel="0" collapsed="false"/>
    <row r="525" customFormat="false" ht="19.5" hidden="false" customHeight="true" outlineLevel="0" collapsed="false"/>
    <row r="526" customFormat="false" ht="19.5" hidden="false" customHeight="true" outlineLevel="0" collapsed="false"/>
    <row r="527" customFormat="false" ht="19.5" hidden="false" customHeight="true" outlineLevel="0" collapsed="false"/>
    <row r="528" customFormat="false" ht="19.5" hidden="false" customHeight="true" outlineLevel="0" collapsed="false"/>
    <row r="529" customFormat="false" ht="19.5" hidden="false" customHeight="true" outlineLevel="0" collapsed="false"/>
    <row r="530" customFormat="false" ht="19.5" hidden="false" customHeight="true" outlineLevel="0" collapsed="false"/>
    <row r="531" customFormat="false" ht="19.5" hidden="false" customHeight="true" outlineLevel="0" collapsed="false"/>
    <row r="532" customFormat="false" ht="19.5" hidden="false" customHeight="true" outlineLevel="0" collapsed="false"/>
    <row r="533" customFormat="false" ht="19.5" hidden="false" customHeight="true" outlineLevel="0" collapsed="false"/>
    <row r="534" customFormat="false" ht="19.5" hidden="false" customHeight="true" outlineLevel="0" collapsed="false"/>
    <row r="535" customFormat="false" ht="19.5" hidden="false" customHeight="true" outlineLevel="0" collapsed="false"/>
    <row r="536" customFormat="false" ht="19.5" hidden="false" customHeight="true" outlineLevel="0" collapsed="false"/>
    <row r="537" customFormat="false" ht="19.5" hidden="false" customHeight="true" outlineLevel="0" collapsed="false"/>
    <row r="538" customFormat="false" ht="19.5" hidden="false" customHeight="true" outlineLevel="0" collapsed="false"/>
    <row r="539" customFormat="false" ht="19.5" hidden="false" customHeight="true" outlineLevel="0" collapsed="false"/>
    <row r="540" customFormat="false" ht="19.5" hidden="false" customHeight="true" outlineLevel="0" collapsed="false"/>
    <row r="541" customFormat="false" ht="19.5" hidden="false" customHeight="true" outlineLevel="0" collapsed="false"/>
    <row r="542" customFormat="false" ht="19.5" hidden="false" customHeight="true" outlineLevel="0" collapsed="false"/>
    <row r="543" customFormat="false" ht="19.5" hidden="false" customHeight="true" outlineLevel="0" collapsed="false"/>
    <row r="544" customFormat="false" ht="19.5" hidden="false" customHeight="true" outlineLevel="0" collapsed="false"/>
    <row r="545" customFormat="false" ht="19.5" hidden="false" customHeight="true" outlineLevel="0" collapsed="false"/>
    <row r="546" customFormat="false" ht="19.5" hidden="false" customHeight="true" outlineLevel="0" collapsed="false"/>
    <row r="547" customFormat="false" ht="19.5" hidden="false" customHeight="true" outlineLevel="0" collapsed="false"/>
    <row r="548" customFormat="false" ht="19.5" hidden="false" customHeight="true" outlineLevel="0" collapsed="false"/>
    <row r="549" customFormat="false" ht="19.5" hidden="false" customHeight="true" outlineLevel="0" collapsed="false"/>
    <row r="550" customFormat="false" ht="19.5" hidden="false" customHeight="true" outlineLevel="0" collapsed="false"/>
    <row r="551" customFormat="false" ht="19.5" hidden="false" customHeight="true" outlineLevel="0" collapsed="false"/>
    <row r="552" customFormat="false" ht="19.5" hidden="false" customHeight="true" outlineLevel="0" collapsed="false"/>
    <row r="553" customFormat="false" ht="19.5" hidden="false" customHeight="true" outlineLevel="0" collapsed="false"/>
    <row r="554" customFormat="false" ht="19.5" hidden="false" customHeight="true" outlineLevel="0" collapsed="false"/>
    <row r="555" customFormat="false" ht="19.5" hidden="false" customHeight="true" outlineLevel="0" collapsed="false"/>
    <row r="556" customFormat="false" ht="19.5" hidden="false" customHeight="true" outlineLevel="0" collapsed="false"/>
    <row r="557" customFormat="false" ht="19.5" hidden="false" customHeight="true" outlineLevel="0" collapsed="false"/>
    <row r="558" customFormat="false" ht="19.5" hidden="false" customHeight="true" outlineLevel="0" collapsed="false"/>
    <row r="559" customFormat="false" ht="19.5" hidden="false" customHeight="true" outlineLevel="0" collapsed="false"/>
    <row r="560" customFormat="false" ht="19.5" hidden="false" customHeight="true" outlineLevel="0" collapsed="false"/>
    <row r="561" customFormat="false" ht="19.5" hidden="false" customHeight="true" outlineLevel="0" collapsed="false"/>
    <row r="562" customFormat="false" ht="19.5" hidden="false" customHeight="true" outlineLevel="0" collapsed="false"/>
    <row r="563" customFormat="false" ht="19.5" hidden="false" customHeight="true" outlineLevel="0" collapsed="false"/>
    <row r="564" customFormat="false" ht="19.5" hidden="false" customHeight="true" outlineLevel="0" collapsed="false"/>
    <row r="565" customFormat="false" ht="19.5" hidden="false" customHeight="true" outlineLevel="0" collapsed="false"/>
    <row r="566" customFormat="false" ht="19.5" hidden="false" customHeight="true" outlineLevel="0" collapsed="false"/>
    <row r="567" customFormat="false" ht="19.5" hidden="false" customHeight="true" outlineLevel="0" collapsed="false"/>
    <row r="568" customFormat="false" ht="19.5" hidden="false" customHeight="true" outlineLevel="0" collapsed="false"/>
    <row r="569" customFormat="false" ht="19.5" hidden="false" customHeight="true" outlineLevel="0" collapsed="false"/>
    <row r="570" customFormat="false" ht="19.5" hidden="false" customHeight="true" outlineLevel="0" collapsed="false"/>
    <row r="571" customFormat="false" ht="19.5" hidden="false" customHeight="true" outlineLevel="0" collapsed="false"/>
    <row r="572" customFormat="false" ht="19.5" hidden="false" customHeight="true" outlineLevel="0" collapsed="false"/>
    <row r="573" customFormat="false" ht="19.5" hidden="false" customHeight="true" outlineLevel="0" collapsed="false"/>
    <row r="574" customFormat="false" ht="19.5" hidden="false" customHeight="true" outlineLevel="0" collapsed="false"/>
    <row r="575" customFormat="false" ht="19.5" hidden="false" customHeight="true" outlineLevel="0" collapsed="false"/>
    <row r="576" customFormat="false" ht="19.5" hidden="false" customHeight="true" outlineLevel="0" collapsed="false"/>
    <row r="577" customFormat="false" ht="19.5" hidden="false" customHeight="true" outlineLevel="0" collapsed="false"/>
    <row r="578" customFormat="false" ht="19.5" hidden="false" customHeight="true" outlineLevel="0" collapsed="false"/>
    <row r="579" customFormat="false" ht="19.5" hidden="false" customHeight="true" outlineLevel="0" collapsed="false"/>
    <row r="580" customFormat="false" ht="19.5" hidden="false" customHeight="true" outlineLevel="0" collapsed="false"/>
    <row r="581" customFormat="false" ht="19.5" hidden="false" customHeight="true" outlineLevel="0" collapsed="false"/>
    <row r="582" customFormat="false" ht="19.5" hidden="false" customHeight="true" outlineLevel="0" collapsed="false"/>
    <row r="583" customFormat="false" ht="19.5" hidden="false" customHeight="true" outlineLevel="0" collapsed="false"/>
    <row r="584" customFormat="false" ht="19.5" hidden="false" customHeight="true" outlineLevel="0" collapsed="false"/>
    <row r="585" customFormat="false" ht="19.5" hidden="false" customHeight="true" outlineLevel="0" collapsed="false"/>
    <row r="586" customFormat="false" ht="19.5" hidden="false" customHeight="true" outlineLevel="0" collapsed="false"/>
    <row r="587" customFormat="false" ht="19.5" hidden="false" customHeight="true" outlineLevel="0" collapsed="false"/>
    <row r="588" customFormat="false" ht="19.5" hidden="false" customHeight="true" outlineLevel="0" collapsed="false"/>
    <row r="589" customFormat="false" ht="19.5" hidden="false" customHeight="true" outlineLevel="0" collapsed="false"/>
    <row r="590" customFormat="false" ht="19.5" hidden="false" customHeight="true" outlineLevel="0" collapsed="false"/>
    <row r="591" customFormat="false" ht="19.5" hidden="false" customHeight="true" outlineLevel="0" collapsed="false"/>
    <row r="592" customFormat="false" ht="19.5" hidden="false" customHeight="true" outlineLevel="0" collapsed="false"/>
    <row r="593" customFormat="false" ht="19.5" hidden="false" customHeight="true" outlineLevel="0" collapsed="false"/>
    <row r="594" customFormat="false" ht="19.5" hidden="false" customHeight="true" outlineLevel="0" collapsed="false"/>
    <row r="595" customFormat="false" ht="19.5" hidden="false" customHeight="true" outlineLevel="0" collapsed="false"/>
    <row r="596" customFormat="false" ht="19.5" hidden="false" customHeight="true" outlineLevel="0" collapsed="false"/>
    <row r="597" customFormat="false" ht="19.5" hidden="false" customHeight="true" outlineLevel="0" collapsed="false"/>
    <row r="598" customFormat="false" ht="19.5" hidden="false" customHeight="true" outlineLevel="0" collapsed="false"/>
    <row r="599" customFormat="false" ht="19.5" hidden="false" customHeight="true" outlineLevel="0" collapsed="false"/>
    <row r="600" customFormat="false" ht="19.5" hidden="false" customHeight="true" outlineLevel="0" collapsed="false"/>
    <row r="601" customFormat="false" ht="19.5" hidden="false" customHeight="true" outlineLevel="0" collapsed="false"/>
    <row r="602" customFormat="false" ht="19.5" hidden="false" customHeight="true" outlineLevel="0" collapsed="false"/>
    <row r="603" customFormat="false" ht="19.5" hidden="false" customHeight="true" outlineLevel="0" collapsed="false"/>
    <row r="604" customFormat="false" ht="19.5" hidden="false" customHeight="true" outlineLevel="0" collapsed="false"/>
    <row r="605" customFormat="false" ht="19.5" hidden="false" customHeight="true" outlineLevel="0" collapsed="false"/>
    <row r="606" customFormat="false" ht="19.5" hidden="false" customHeight="true" outlineLevel="0" collapsed="false"/>
    <row r="607" customFormat="false" ht="19.5" hidden="false" customHeight="true" outlineLevel="0" collapsed="false"/>
    <row r="608" customFormat="false" ht="19.5" hidden="false" customHeight="true" outlineLevel="0" collapsed="false"/>
    <row r="609" customFormat="false" ht="19.5" hidden="false" customHeight="true" outlineLevel="0" collapsed="false"/>
    <row r="610" customFormat="false" ht="19.5" hidden="false" customHeight="true" outlineLevel="0" collapsed="false"/>
    <row r="611" customFormat="false" ht="19.5" hidden="false" customHeight="true" outlineLevel="0" collapsed="false"/>
    <row r="612" customFormat="false" ht="19.5" hidden="false" customHeight="true" outlineLevel="0" collapsed="false"/>
    <row r="613" customFormat="false" ht="19.5" hidden="false" customHeight="true" outlineLevel="0" collapsed="false"/>
    <row r="614" customFormat="false" ht="19.5" hidden="false" customHeight="true" outlineLevel="0" collapsed="false"/>
    <row r="615" customFormat="false" ht="19.5" hidden="false" customHeight="true" outlineLevel="0" collapsed="false"/>
    <row r="616" customFormat="false" ht="19.5" hidden="false" customHeight="true" outlineLevel="0" collapsed="false"/>
    <row r="617" customFormat="false" ht="19.5" hidden="false" customHeight="true" outlineLevel="0" collapsed="false"/>
    <row r="618" customFormat="false" ht="19.5" hidden="false" customHeight="true" outlineLevel="0" collapsed="false"/>
    <row r="619" customFormat="false" ht="19.5" hidden="false" customHeight="true" outlineLevel="0" collapsed="false"/>
    <row r="620" customFormat="false" ht="19.5" hidden="false" customHeight="true" outlineLevel="0" collapsed="false"/>
    <row r="621" customFormat="false" ht="19.5" hidden="false" customHeight="true" outlineLevel="0" collapsed="false"/>
    <row r="622" customFormat="false" ht="19.5" hidden="false" customHeight="true" outlineLevel="0" collapsed="false"/>
    <row r="623" customFormat="false" ht="19.5" hidden="false" customHeight="true" outlineLevel="0" collapsed="false"/>
    <row r="624" customFormat="false" ht="19.5" hidden="false" customHeight="true" outlineLevel="0" collapsed="false"/>
    <row r="625" customFormat="false" ht="19.5" hidden="false" customHeight="true" outlineLevel="0" collapsed="false"/>
    <row r="626" customFormat="false" ht="19.5" hidden="false" customHeight="true" outlineLevel="0" collapsed="false"/>
    <row r="627" customFormat="false" ht="19.5" hidden="false" customHeight="true" outlineLevel="0" collapsed="false"/>
    <row r="628" customFormat="false" ht="19.5" hidden="false" customHeight="true" outlineLevel="0" collapsed="false"/>
    <row r="629" customFormat="false" ht="19.5" hidden="false" customHeight="true" outlineLevel="0" collapsed="false"/>
    <row r="630" customFormat="false" ht="19.5" hidden="false" customHeight="true" outlineLevel="0" collapsed="false"/>
    <row r="631" customFormat="false" ht="19.5" hidden="false" customHeight="true" outlineLevel="0" collapsed="false"/>
    <row r="632" customFormat="false" ht="19.5" hidden="false" customHeight="true" outlineLevel="0" collapsed="false"/>
    <row r="633" customFormat="false" ht="19.5" hidden="false" customHeight="true" outlineLevel="0" collapsed="false"/>
    <row r="634" customFormat="false" ht="19.5" hidden="false" customHeight="true" outlineLevel="0" collapsed="false"/>
    <row r="635" customFormat="false" ht="19.5" hidden="false" customHeight="true" outlineLevel="0" collapsed="false"/>
    <row r="636" customFormat="false" ht="19.5" hidden="false" customHeight="true" outlineLevel="0" collapsed="false"/>
    <row r="637" customFormat="false" ht="19.5" hidden="false" customHeight="true" outlineLevel="0" collapsed="false"/>
    <row r="638" customFormat="false" ht="19.5" hidden="false" customHeight="true" outlineLevel="0" collapsed="false"/>
    <row r="639" customFormat="false" ht="19.5" hidden="false" customHeight="true" outlineLevel="0" collapsed="false"/>
    <row r="640" customFormat="false" ht="19.5" hidden="false" customHeight="true" outlineLevel="0" collapsed="false"/>
    <row r="641" customFormat="false" ht="19.5" hidden="false" customHeight="true" outlineLevel="0" collapsed="false"/>
    <row r="642" customFormat="false" ht="19.5" hidden="false" customHeight="true" outlineLevel="0" collapsed="false"/>
    <row r="643" customFormat="false" ht="19.5" hidden="false" customHeight="true" outlineLevel="0" collapsed="false"/>
    <row r="644" customFormat="false" ht="19.5" hidden="false" customHeight="true" outlineLevel="0" collapsed="false"/>
    <row r="645" customFormat="false" ht="19.5" hidden="false" customHeight="true" outlineLevel="0" collapsed="false"/>
    <row r="646" customFormat="false" ht="19.5" hidden="false" customHeight="true" outlineLevel="0" collapsed="false"/>
    <row r="647" customFormat="false" ht="19.5" hidden="false" customHeight="true" outlineLevel="0" collapsed="false"/>
    <row r="648" customFormat="false" ht="19.5" hidden="false" customHeight="true" outlineLevel="0" collapsed="false"/>
    <row r="649" customFormat="false" ht="19.5" hidden="false" customHeight="true" outlineLevel="0" collapsed="false"/>
    <row r="650" customFormat="false" ht="19.5" hidden="false" customHeight="true" outlineLevel="0" collapsed="false"/>
    <row r="651" customFormat="false" ht="19.5" hidden="false" customHeight="true" outlineLevel="0" collapsed="false"/>
    <row r="652" customFormat="false" ht="19.5" hidden="false" customHeight="true" outlineLevel="0" collapsed="false"/>
    <row r="653" customFormat="false" ht="19.5" hidden="false" customHeight="true" outlineLevel="0" collapsed="false"/>
    <row r="654" customFormat="false" ht="19.5" hidden="false" customHeight="true" outlineLevel="0" collapsed="false"/>
    <row r="655" customFormat="false" ht="19.5" hidden="false" customHeight="true" outlineLevel="0" collapsed="false"/>
    <row r="656" customFormat="false" ht="19.5" hidden="false" customHeight="true" outlineLevel="0" collapsed="false"/>
    <row r="657" customFormat="false" ht="19.5" hidden="false" customHeight="true" outlineLevel="0" collapsed="false"/>
    <row r="658" customFormat="false" ht="19.5" hidden="false" customHeight="true" outlineLevel="0" collapsed="false"/>
    <row r="659" customFormat="false" ht="19.5" hidden="false" customHeight="true" outlineLevel="0" collapsed="false"/>
    <row r="660" customFormat="false" ht="19.5" hidden="false" customHeight="true" outlineLevel="0" collapsed="false"/>
    <row r="661" customFormat="false" ht="19.5" hidden="false" customHeight="true" outlineLevel="0" collapsed="false"/>
    <row r="662" customFormat="false" ht="19.5" hidden="false" customHeight="true" outlineLevel="0" collapsed="false"/>
    <row r="663" customFormat="false" ht="19.5" hidden="false" customHeight="true" outlineLevel="0" collapsed="false"/>
    <row r="664" customFormat="false" ht="19.5" hidden="false" customHeight="true" outlineLevel="0" collapsed="false"/>
    <row r="665" customFormat="false" ht="19.5" hidden="false" customHeight="true" outlineLevel="0" collapsed="false"/>
    <row r="666" customFormat="false" ht="19.5" hidden="false" customHeight="true" outlineLevel="0" collapsed="false"/>
    <row r="667" customFormat="false" ht="19.5" hidden="false" customHeight="true" outlineLevel="0" collapsed="false"/>
    <row r="668" customFormat="false" ht="19.5" hidden="false" customHeight="true" outlineLevel="0" collapsed="false"/>
    <row r="669" customFormat="false" ht="19.5" hidden="false" customHeight="true" outlineLevel="0" collapsed="false"/>
    <row r="670" customFormat="false" ht="19.5" hidden="false" customHeight="true" outlineLevel="0" collapsed="false"/>
    <row r="671" customFormat="false" ht="19.5" hidden="false" customHeight="true" outlineLevel="0" collapsed="false"/>
    <row r="672" customFormat="false" ht="19.5" hidden="false" customHeight="true" outlineLevel="0" collapsed="false"/>
    <row r="673" customFormat="false" ht="19.5" hidden="false" customHeight="true" outlineLevel="0" collapsed="false"/>
    <row r="674" customFormat="false" ht="19.5" hidden="false" customHeight="true" outlineLevel="0" collapsed="false"/>
    <row r="675" customFormat="false" ht="19.5" hidden="false" customHeight="true" outlineLevel="0" collapsed="false"/>
    <row r="676" customFormat="false" ht="19.5" hidden="false" customHeight="true" outlineLevel="0" collapsed="false"/>
    <row r="677" customFormat="false" ht="19.5" hidden="false" customHeight="true" outlineLevel="0" collapsed="false"/>
    <row r="678" customFormat="false" ht="19.5" hidden="false" customHeight="true" outlineLevel="0" collapsed="false"/>
    <row r="679" customFormat="false" ht="19.5" hidden="false" customHeight="true" outlineLevel="0" collapsed="false"/>
    <row r="680" customFormat="false" ht="19.5" hidden="false" customHeight="true" outlineLevel="0" collapsed="false"/>
    <row r="681" customFormat="false" ht="19.5" hidden="false" customHeight="true" outlineLevel="0" collapsed="false"/>
    <row r="682" customFormat="false" ht="19.5" hidden="false" customHeight="true" outlineLevel="0" collapsed="false"/>
    <row r="683" customFormat="false" ht="19.5" hidden="false" customHeight="true" outlineLevel="0" collapsed="false"/>
    <row r="684" customFormat="false" ht="19.5" hidden="false" customHeight="true" outlineLevel="0" collapsed="false"/>
    <row r="685" customFormat="false" ht="19.5" hidden="false" customHeight="true" outlineLevel="0" collapsed="false"/>
    <row r="686" customFormat="false" ht="19.5" hidden="false" customHeight="true" outlineLevel="0" collapsed="false"/>
    <row r="687" customFormat="false" ht="19.5" hidden="false" customHeight="true" outlineLevel="0" collapsed="false"/>
    <row r="688" customFormat="false" ht="19.5" hidden="false" customHeight="true" outlineLevel="0" collapsed="false"/>
    <row r="689" customFormat="false" ht="19.5" hidden="false" customHeight="true" outlineLevel="0" collapsed="false"/>
    <row r="690" customFormat="false" ht="19.5" hidden="false" customHeight="true" outlineLevel="0" collapsed="false"/>
    <row r="691" customFormat="false" ht="19.5" hidden="false" customHeight="true" outlineLevel="0" collapsed="false"/>
    <row r="692" customFormat="false" ht="19.5" hidden="false" customHeight="true" outlineLevel="0" collapsed="false"/>
    <row r="693" customFormat="false" ht="19.5" hidden="false" customHeight="true" outlineLevel="0" collapsed="false"/>
    <row r="694" customFormat="false" ht="19.5" hidden="false" customHeight="true" outlineLevel="0" collapsed="false"/>
    <row r="695" customFormat="false" ht="19.5" hidden="false" customHeight="true" outlineLevel="0" collapsed="false"/>
    <row r="696" customFormat="false" ht="19.5" hidden="false" customHeight="true" outlineLevel="0" collapsed="false"/>
    <row r="697" customFormat="false" ht="19.5" hidden="false" customHeight="true" outlineLevel="0" collapsed="false"/>
    <row r="698" customFormat="false" ht="19.5" hidden="false" customHeight="true" outlineLevel="0" collapsed="false"/>
    <row r="699" customFormat="false" ht="19.5" hidden="false" customHeight="true" outlineLevel="0" collapsed="false"/>
    <row r="700" customFormat="false" ht="19.5" hidden="false" customHeight="true" outlineLevel="0" collapsed="false"/>
    <row r="701" customFormat="false" ht="19.5" hidden="false" customHeight="true" outlineLevel="0" collapsed="false"/>
    <row r="702" customFormat="false" ht="19.5" hidden="false" customHeight="true" outlineLevel="0" collapsed="false"/>
    <row r="703" customFormat="false" ht="19.5" hidden="false" customHeight="true" outlineLevel="0" collapsed="false"/>
    <row r="704" customFormat="false" ht="19.5" hidden="false" customHeight="true" outlineLevel="0" collapsed="false"/>
    <row r="705" customFormat="false" ht="19.5" hidden="false" customHeight="true" outlineLevel="0" collapsed="false"/>
    <row r="706" customFormat="false" ht="19.5" hidden="false" customHeight="true" outlineLevel="0" collapsed="false"/>
    <row r="707" customFormat="false" ht="19.5" hidden="false" customHeight="true" outlineLevel="0" collapsed="false"/>
    <row r="708" customFormat="false" ht="19.5" hidden="false" customHeight="true" outlineLevel="0" collapsed="false"/>
    <row r="709" customFormat="false" ht="19.5" hidden="false" customHeight="true" outlineLevel="0" collapsed="false"/>
    <row r="710" customFormat="false" ht="19.5" hidden="false" customHeight="true" outlineLevel="0" collapsed="false"/>
    <row r="711" customFormat="false" ht="19.5" hidden="false" customHeight="true" outlineLevel="0" collapsed="false"/>
    <row r="712" customFormat="false" ht="19.5" hidden="false" customHeight="true" outlineLevel="0" collapsed="false"/>
    <row r="713" customFormat="false" ht="19.5" hidden="false" customHeight="true" outlineLevel="0" collapsed="false"/>
    <row r="714" customFormat="false" ht="19.5" hidden="false" customHeight="true" outlineLevel="0" collapsed="false"/>
    <row r="715" customFormat="false" ht="19.5" hidden="false" customHeight="true" outlineLevel="0" collapsed="false"/>
    <row r="716" customFormat="false" ht="19.5" hidden="false" customHeight="true" outlineLevel="0" collapsed="false"/>
    <row r="717" customFormat="false" ht="19.5" hidden="false" customHeight="true" outlineLevel="0" collapsed="false"/>
    <row r="718" customFormat="false" ht="19.5" hidden="false" customHeight="true" outlineLevel="0" collapsed="false"/>
    <row r="719" customFormat="false" ht="19.5" hidden="false" customHeight="true" outlineLevel="0" collapsed="false"/>
    <row r="720" customFormat="false" ht="19.5" hidden="false" customHeight="true" outlineLevel="0" collapsed="false"/>
    <row r="721" customFormat="false" ht="19.5" hidden="false" customHeight="true" outlineLevel="0" collapsed="false"/>
    <row r="722" customFormat="false" ht="19.5" hidden="false" customHeight="true" outlineLevel="0" collapsed="false"/>
    <row r="723" customFormat="false" ht="19.5" hidden="false" customHeight="true" outlineLevel="0" collapsed="false"/>
    <row r="724" customFormat="false" ht="19.5" hidden="false" customHeight="true" outlineLevel="0" collapsed="false"/>
    <row r="725" customFormat="false" ht="19.5" hidden="false" customHeight="true" outlineLevel="0" collapsed="false"/>
    <row r="726" customFormat="false" ht="19.5" hidden="false" customHeight="true" outlineLevel="0" collapsed="false"/>
    <row r="727" customFormat="false" ht="19.5" hidden="false" customHeight="true" outlineLevel="0" collapsed="false"/>
    <row r="728" customFormat="false" ht="19.5" hidden="false" customHeight="true" outlineLevel="0" collapsed="false"/>
    <row r="729" customFormat="false" ht="19.5" hidden="false" customHeight="true" outlineLevel="0" collapsed="false"/>
    <row r="730" customFormat="false" ht="19.5" hidden="false" customHeight="true" outlineLevel="0" collapsed="false"/>
    <row r="731" customFormat="false" ht="19.5" hidden="false" customHeight="true" outlineLevel="0" collapsed="false"/>
    <row r="732" customFormat="false" ht="19.5" hidden="false" customHeight="true" outlineLevel="0" collapsed="false"/>
    <row r="733" customFormat="false" ht="19.5" hidden="false" customHeight="true" outlineLevel="0" collapsed="false"/>
    <row r="734" customFormat="false" ht="19.5" hidden="false" customHeight="true" outlineLevel="0" collapsed="false"/>
    <row r="735" customFormat="false" ht="19.5" hidden="false" customHeight="true" outlineLevel="0" collapsed="false"/>
    <row r="736" customFormat="false" ht="19.5" hidden="false" customHeight="true" outlineLevel="0" collapsed="false"/>
    <row r="737" customFormat="false" ht="19.5" hidden="false" customHeight="true" outlineLevel="0" collapsed="false"/>
    <row r="738" customFormat="false" ht="19.5" hidden="false" customHeight="true" outlineLevel="0" collapsed="false"/>
    <row r="739" customFormat="false" ht="19.5" hidden="false" customHeight="true" outlineLevel="0" collapsed="false"/>
    <row r="740" customFormat="false" ht="19.5" hidden="false" customHeight="true" outlineLevel="0" collapsed="false"/>
    <row r="741" customFormat="false" ht="19.5" hidden="false" customHeight="true" outlineLevel="0" collapsed="false"/>
    <row r="742" customFormat="false" ht="19.5" hidden="false" customHeight="true" outlineLevel="0" collapsed="false"/>
    <row r="743" customFormat="false" ht="19.5" hidden="false" customHeight="true" outlineLevel="0" collapsed="false"/>
    <row r="744" customFormat="false" ht="19.5" hidden="false" customHeight="true" outlineLevel="0" collapsed="false"/>
    <row r="745" customFormat="false" ht="19.5" hidden="false" customHeight="true" outlineLevel="0" collapsed="false"/>
    <row r="746" customFormat="false" ht="19.5" hidden="false" customHeight="true" outlineLevel="0" collapsed="false"/>
    <row r="747" customFormat="false" ht="19.5" hidden="false" customHeight="true" outlineLevel="0" collapsed="false"/>
    <row r="748" customFormat="false" ht="19.5" hidden="false" customHeight="true" outlineLevel="0" collapsed="false"/>
    <row r="749" customFormat="false" ht="19.5" hidden="false" customHeight="true" outlineLevel="0" collapsed="false"/>
    <row r="750" customFormat="false" ht="19.5" hidden="false" customHeight="true" outlineLevel="0" collapsed="false"/>
    <row r="751" customFormat="false" ht="19.5" hidden="false" customHeight="true" outlineLevel="0" collapsed="false"/>
    <row r="752" customFormat="false" ht="19.5" hidden="false" customHeight="true" outlineLevel="0" collapsed="false"/>
    <row r="753" customFormat="false" ht="19.5" hidden="false" customHeight="true" outlineLevel="0" collapsed="false"/>
    <row r="754" customFormat="false" ht="19.5" hidden="false" customHeight="true" outlineLevel="0" collapsed="false"/>
    <row r="755" customFormat="false" ht="19.5" hidden="false" customHeight="true" outlineLevel="0" collapsed="false"/>
    <row r="756" customFormat="false" ht="19.5" hidden="false" customHeight="true" outlineLevel="0" collapsed="false"/>
    <row r="757" customFormat="false" ht="19.5" hidden="false" customHeight="true" outlineLevel="0" collapsed="false"/>
    <row r="758" customFormat="false" ht="19.5" hidden="false" customHeight="true" outlineLevel="0" collapsed="false"/>
    <row r="759" customFormat="false" ht="19.5" hidden="false" customHeight="true" outlineLevel="0" collapsed="false"/>
    <row r="760" customFormat="false" ht="19.5" hidden="false" customHeight="true" outlineLevel="0" collapsed="false"/>
    <row r="761" customFormat="false" ht="19.5" hidden="false" customHeight="true" outlineLevel="0" collapsed="false"/>
    <row r="762" customFormat="false" ht="19.5" hidden="false" customHeight="true" outlineLevel="0" collapsed="false"/>
    <row r="763" customFormat="false" ht="19.5" hidden="false" customHeight="true" outlineLevel="0" collapsed="false"/>
    <row r="764" customFormat="false" ht="19.5" hidden="false" customHeight="true" outlineLevel="0" collapsed="false"/>
    <row r="765" customFormat="false" ht="19.5" hidden="false" customHeight="true" outlineLevel="0" collapsed="false"/>
    <row r="766" customFormat="false" ht="19.5" hidden="false" customHeight="true" outlineLevel="0" collapsed="false"/>
    <row r="767" customFormat="false" ht="19.5" hidden="false" customHeight="true" outlineLevel="0" collapsed="false"/>
    <row r="768" customFormat="false" ht="19.5" hidden="false" customHeight="true" outlineLevel="0" collapsed="false"/>
    <row r="769" customFormat="false" ht="19.5" hidden="false" customHeight="true" outlineLevel="0" collapsed="false"/>
    <row r="770" customFormat="false" ht="19.5" hidden="false" customHeight="true" outlineLevel="0" collapsed="false"/>
    <row r="771" customFormat="false" ht="19.5" hidden="false" customHeight="true" outlineLevel="0" collapsed="false"/>
    <row r="772" customFormat="false" ht="19.5" hidden="false" customHeight="true" outlineLevel="0" collapsed="false"/>
    <row r="773" customFormat="false" ht="19.5" hidden="false" customHeight="true" outlineLevel="0" collapsed="false"/>
    <row r="774" customFormat="false" ht="19.5" hidden="false" customHeight="true" outlineLevel="0" collapsed="false"/>
    <row r="775" customFormat="false" ht="19.5" hidden="false" customHeight="true" outlineLevel="0" collapsed="false"/>
    <row r="776" customFormat="false" ht="19.5" hidden="false" customHeight="true" outlineLevel="0" collapsed="false"/>
    <row r="777" customFormat="false" ht="19.5" hidden="false" customHeight="true" outlineLevel="0" collapsed="false"/>
    <row r="778" customFormat="false" ht="19.5" hidden="false" customHeight="true" outlineLevel="0" collapsed="false"/>
    <row r="779" customFormat="false" ht="19.5" hidden="false" customHeight="true" outlineLevel="0" collapsed="false"/>
    <row r="780" customFormat="false" ht="19.5" hidden="false" customHeight="true" outlineLevel="0" collapsed="false"/>
    <row r="781" customFormat="false" ht="19.5" hidden="false" customHeight="true" outlineLevel="0" collapsed="false"/>
    <row r="782" customFormat="false" ht="19.5" hidden="false" customHeight="true" outlineLevel="0" collapsed="false"/>
    <row r="783" customFormat="false" ht="19.5" hidden="false" customHeight="true" outlineLevel="0" collapsed="false"/>
    <row r="784" customFormat="false" ht="19.5" hidden="false" customHeight="true" outlineLevel="0" collapsed="false"/>
    <row r="785" customFormat="false" ht="19.5" hidden="false" customHeight="true" outlineLevel="0" collapsed="false"/>
    <row r="786" customFormat="false" ht="19.5" hidden="false" customHeight="true" outlineLevel="0" collapsed="false"/>
    <row r="787" customFormat="false" ht="19.5" hidden="false" customHeight="true" outlineLevel="0" collapsed="false"/>
    <row r="788" customFormat="false" ht="19.5" hidden="false" customHeight="true" outlineLevel="0" collapsed="false"/>
    <row r="789" customFormat="false" ht="19.5" hidden="false" customHeight="true" outlineLevel="0" collapsed="false"/>
    <row r="790" customFormat="false" ht="19.5" hidden="false" customHeight="true" outlineLevel="0" collapsed="false"/>
    <row r="791" customFormat="false" ht="19.5" hidden="false" customHeight="true" outlineLevel="0" collapsed="false"/>
    <row r="792" customFormat="false" ht="19.5" hidden="false" customHeight="true" outlineLevel="0" collapsed="false"/>
    <row r="793" customFormat="false" ht="19.5" hidden="false" customHeight="true" outlineLevel="0" collapsed="false"/>
    <row r="794" customFormat="false" ht="19.5" hidden="false" customHeight="true" outlineLevel="0" collapsed="false"/>
    <row r="795" customFormat="false" ht="19.5" hidden="false" customHeight="true" outlineLevel="0" collapsed="false"/>
    <row r="796" customFormat="false" ht="19.5" hidden="false" customHeight="true" outlineLevel="0" collapsed="false"/>
    <row r="797" customFormat="false" ht="19.5" hidden="false" customHeight="true" outlineLevel="0" collapsed="false"/>
    <row r="798" customFormat="false" ht="19.5" hidden="false" customHeight="true" outlineLevel="0" collapsed="false"/>
    <row r="799" customFormat="false" ht="19.5" hidden="false" customHeight="true" outlineLevel="0" collapsed="false"/>
    <row r="800" customFormat="false" ht="19.5" hidden="false" customHeight="true" outlineLevel="0" collapsed="false"/>
    <row r="801" customFormat="false" ht="19.5" hidden="false" customHeight="true" outlineLevel="0" collapsed="false"/>
    <row r="802" customFormat="false" ht="19.5" hidden="false" customHeight="true" outlineLevel="0" collapsed="false"/>
    <row r="803" customFormat="false" ht="19.5" hidden="false" customHeight="true" outlineLevel="0" collapsed="false"/>
    <row r="804" customFormat="false" ht="19.5" hidden="false" customHeight="true" outlineLevel="0" collapsed="false"/>
    <row r="805" customFormat="false" ht="19.5" hidden="false" customHeight="true" outlineLevel="0" collapsed="false"/>
    <row r="806" customFormat="false" ht="19.5" hidden="false" customHeight="true" outlineLevel="0" collapsed="false"/>
    <row r="807" customFormat="false" ht="19.5" hidden="false" customHeight="true" outlineLevel="0" collapsed="false"/>
    <row r="808" customFormat="false" ht="19.5" hidden="false" customHeight="true" outlineLevel="0" collapsed="false"/>
    <row r="809" customFormat="false" ht="19.5" hidden="false" customHeight="true" outlineLevel="0" collapsed="false"/>
    <row r="810" customFormat="false" ht="19.5" hidden="false" customHeight="true" outlineLevel="0" collapsed="false"/>
    <row r="811" customFormat="false" ht="19.5" hidden="false" customHeight="true" outlineLevel="0" collapsed="false"/>
    <row r="812" customFormat="false" ht="19.5" hidden="false" customHeight="true" outlineLevel="0" collapsed="false"/>
    <row r="813" customFormat="false" ht="19.5" hidden="false" customHeight="true" outlineLevel="0" collapsed="false"/>
    <row r="814" customFormat="false" ht="19.5" hidden="false" customHeight="true" outlineLevel="0" collapsed="false"/>
    <row r="815" customFormat="false" ht="19.5" hidden="false" customHeight="true" outlineLevel="0" collapsed="false"/>
    <row r="816" customFormat="false" ht="19.5" hidden="false" customHeight="true" outlineLevel="0" collapsed="false"/>
    <row r="817" customFormat="false" ht="19.5" hidden="false" customHeight="true" outlineLevel="0" collapsed="false"/>
    <row r="818" customFormat="false" ht="19.5" hidden="false" customHeight="true" outlineLevel="0" collapsed="false"/>
    <row r="819" customFormat="false" ht="19.5" hidden="false" customHeight="true" outlineLevel="0" collapsed="false"/>
    <row r="820" customFormat="false" ht="19.5" hidden="false" customHeight="true" outlineLevel="0" collapsed="false"/>
    <row r="821" customFormat="false" ht="19.5" hidden="false" customHeight="true" outlineLevel="0" collapsed="false"/>
    <row r="822" customFormat="false" ht="19.5" hidden="false" customHeight="true" outlineLevel="0" collapsed="false"/>
    <row r="823" customFormat="false" ht="19.5" hidden="false" customHeight="true" outlineLevel="0" collapsed="false"/>
    <row r="824" customFormat="false" ht="19.5" hidden="false" customHeight="true" outlineLevel="0" collapsed="false"/>
    <row r="825" customFormat="false" ht="19.5" hidden="false" customHeight="true" outlineLevel="0" collapsed="false"/>
    <row r="826" customFormat="false" ht="19.5" hidden="false" customHeight="true" outlineLevel="0" collapsed="false"/>
    <row r="827" customFormat="false" ht="19.5" hidden="false" customHeight="true" outlineLevel="0" collapsed="false"/>
    <row r="828" customFormat="false" ht="19.5" hidden="false" customHeight="true" outlineLevel="0" collapsed="false"/>
    <row r="829" customFormat="false" ht="19.5" hidden="false" customHeight="true" outlineLevel="0" collapsed="false"/>
    <row r="830" customFormat="false" ht="19.5" hidden="false" customHeight="true" outlineLevel="0" collapsed="false"/>
    <row r="831" customFormat="false" ht="19.5" hidden="false" customHeight="true" outlineLevel="0" collapsed="false"/>
    <row r="832" customFormat="false" ht="19.5" hidden="false" customHeight="true" outlineLevel="0" collapsed="false"/>
    <row r="833" customFormat="false" ht="19.5" hidden="false" customHeight="true" outlineLevel="0" collapsed="false"/>
    <row r="834" customFormat="false" ht="19.5" hidden="false" customHeight="true" outlineLevel="0" collapsed="false"/>
    <row r="835" customFormat="false" ht="19.5" hidden="false" customHeight="true" outlineLevel="0" collapsed="false"/>
    <row r="836" customFormat="false" ht="19.5" hidden="false" customHeight="true" outlineLevel="0" collapsed="false"/>
    <row r="837" customFormat="false" ht="19.5" hidden="false" customHeight="true" outlineLevel="0" collapsed="false"/>
    <row r="838" customFormat="false" ht="19.5" hidden="false" customHeight="true" outlineLevel="0" collapsed="false"/>
    <row r="839" customFormat="false" ht="19.5" hidden="false" customHeight="true" outlineLevel="0" collapsed="false"/>
    <row r="840" customFormat="false" ht="19.5" hidden="false" customHeight="true" outlineLevel="0" collapsed="false"/>
    <row r="841" customFormat="false" ht="19.5" hidden="false" customHeight="true" outlineLevel="0" collapsed="false"/>
    <row r="842" customFormat="false" ht="19.5" hidden="false" customHeight="true" outlineLevel="0" collapsed="false"/>
    <row r="843" customFormat="false" ht="19.5" hidden="false" customHeight="true" outlineLevel="0" collapsed="false"/>
    <row r="844" customFormat="false" ht="19.5" hidden="false" customHeight="true" outlineLevel="0" collapsed="false"/>
    <row r="845" customFormat="false" ht="19.5" hidden="false" customHeight="true" outlineLevel="0" collapsed="false"/>
    <row r="846" customFormat="false" ht="19.5" hidden="false" customHeight="true" outlineLevel="0" collapsed="false"/>
    <row r="847" customFormat="false" ht="19.5" hidden="false" customHeight="true" outlineLevel="0" collapsed="false"/>
    <row r="848" customFormat="false" ht="19.5" hidden="false" customHeight="true" outlineLevel="0" collapsed="false"/>
    <row r="849" customFormat="false" ht="19.5" hidden="false" customHeight="true" outlineLevel="0" collapsed="false"/>
    <row r="850" customFormat="false" ht="19.5" hidden="false" customHeight="true" outlineLevel="0" collapsed="false"/>
    <row r="851" customFormat="false" ht="19.5" hidden="false" customHeight="true" outlineLevel="0" collapsed="false"/>
    <row r="852" customFormat="false" ht="19.5" hidden="false" customHeight="true" outlineLevel="0" collapsed="false"/>
    <row r="853" customFormat="false" ht="19.5" hidden="false" customHeight="true" outlineLevel="0" collapsed="false"/>
    <row r="854" customFormat="false" ht="19.5" hidden="false" customHeight="true" outlineLevel="0" collapsed="false"/>
    <row r="855" customFormat="false" ht="19.5" hidden="false" customHeight="true" outlineLevel="0" collapsed="false"/>
    <row r="856" customFormat="false" ht="19.5" hidden="false" customHeight="true" outlineLevel="0" collapsed="false"/>
    <row r="857" customFormat="false" ht="19.5" hidden="false" customHeight="true" outlineLevel="0" collapsed="false"/>
    <row r="858" customFormat="false" ht="19.5" hidden="false" customHeight="true" outlineLevel="0" collapsed="false"/>
    <row r="859" customFormat="false" ht="19.5" hidden="false" customHeight="true" outlineLevel="0" collapsed="false"/>
    <row r="860" customFormat="false" ht="19.5" hidden="false" customHeight="true" outlineLevel="0" collapsed="false"/>
    <row r="861" customFormat="false" ht="19.5" hidden="false" customHeight="true" outlineLevel="0" collapsed="false"/>
    <row r="862" customFormat="false" ht="19.5" hidden="false" customHeight="true" outlineLevel="0" collapsed="false"/>
    <row r="863" customFormat="false" ht="19.5" hidden="false" customHeight="true" outlineLevel="0" collapsed="false"/>
    <row r="864" customFormat="false" ht="19.5" hidden="false" customHeight="true" outlineLevel="0" collapsed="false"/>
    <row r="865" customFormat="false" ht="19.5" hidden="false" customHeight="true" outlineLevel="0" collapsed="false"/>
    <row r="866" customFormat="false" ht="19.5" hidden="false" customHeight="true" outlineLevel="0" collapsed="false"/>
    <row r="867" customFormat="false" ht="19.5" hidden="false" customHeight="true" outlineLevel="0" collapsed="false"/>
    <row r="868" customFormat="false" ht="19.5" hidden="false" customHeight="true" outlineLevel="0" collapsed="false"/>
    <row r="869" customFormat="false" ht="19.5" hidden="false" customHeight="true" outlineLevel="0" collapsed="false"/>
    <row r="870" customFormat="false" ht="19.5" hidden="false" customHeight="true" outlineLevel="0" collapsed="false"/>
    <row r="871" customFormat="false" ht="19.5" hidden="false" customHeight="true" outlineLevel="0" collapsed="false"/>
    <row r="872" customFormat="false" ht="19.5" hidden="false" customHeight="true" outlineLevel="0" collapsed="false"/>
    <row r="873" customFormat="false" ht="19.5" hidden="false" customHeight="true" outlineLevel="0" collapsed="false"/>
    <row r="874" customFormat="false" ht="19.5" hidden="false" customHeight="true" outlineLevel="0" collapsed="false"/>
    <row r="875" customFormat="false" ht="19.5" hidden="false" customHeight="true" outlineLevel="0" collapsed="false"/>
    <row r="876" customFormat="false" ht="19.5" hidden="false" customHeight="true" outlineLevel="0" collapsed="false"/>
    <row r="877" customFormat="false" ht="19.5" hidden="false" customHeight="true" outlineLevel="0" collapsed="false"/>
    <row r="878" customFormat="false" ht="19.5" hidden="false" customHeight="true" outlineLevel="0" collapsed="false"/>
    <row r="879" customFormat="false" ht="19.5" hidden="false" customHeight="true" outlineLevel="0" collapsed="false"/>
    <row r="880" customFormat="false" ht="19.5" hidden="false" customHeight="true" outlineLevel="0" collapsed="false"/>
    <row r="881" customFormat="false" ht="19.5" hidden="false" customHeight="true" outlineLevel="0" collapsed="false"/>
    <row r="882" customFormat="false" ht="19.5" hidden="false" customHeight="true" outlineLevel="0" collapsed="false"/>
    <row r="883" customFormat="false" ht="19.5" hidden="false" customHeight="true" outlineLevel="0" collapsed="false"/>
    <row r="884" customFormat="false" ht="19.5" hidden="false" customHeight="true" outlineLevel="0" collapsed="false"/>
    <row r="885" customFormat="false" ht="19.5" hidden="false" customHeight="true" outlineLevel="0" collapsed="false"/>
    <row r="886" customFormat="false" ht="19.5" hidden="false" customHeight="true" outlineLevel="0" collapsed="false"/>
    <row r="887" customFormat="false" ht="19.5" hidden="false" customHeight="true" outlineLevel="0" collapsed="false"/>
    <row r="888" customFormat="false" ht="19.5" hidden="false" customHeight="true" outlineLevel="0" collapsed="false"/>
    <row r="889" customFormat="false" ht="19.5" hidden="false" customHeight="true" outlineLevel="0" collapsed="false"/>
    <row r="890" customFormat="false" ht="19.5" hidden="false" customHeight="true" outlineLevel="0" collapsed="false"/>
    <row r="891" customFormat="false" ht="19.5" hidden="false" customHeight="true" outlineLevel="0" collapsed="false"/>
    <row r="892" customFormat="false" ht="19.5" hidden="false" customHeight="true" outlineLevel="0" collapsed="false"/>
    <row r="893" customFormat="false" ht="19.5" hidden="false" customHeight="true" outlineLevel="0" collapsed="false"/>
    <row r="894" customFormat="false" ht="19.5" hidden="false" customHeight="true" outlineLevel="0" collapsed="false"/>
    <row r="895" customFormat="false" ht="19.5" hidden="false" customHeight="true" outlineLevel="0" collapsed="false"/>
    <row r="896" customFormat="false" ht="19.5" hidden="false" customHeight="true" outlineLevel="0" collapsed="false"/>
    <row r="897" customFormat="false" ht="19.5" hidden="false" customHeight="true" outlineLevel="0" collapsed="false"/>
    <row r="898" customFormat="false" ht="19.5" hidden="false" customHeight="true" outlineLevel="0" collapsed="false"/>
    <row r="899" customFormat="false" ht="19.5" hidden="false" customHeight="true" outlineLevel="0" collapsed="false"/>
    <row r="900" customFormat="false" ht="19.5" hidden="false" customHeight="true" outlineLevel="0" collapsed="false"/>
    <row r="901" customFormat="false" ht="19.5" hidden="false" customHeight="true" outlineLevel="0" collapsed="false"/>
    <row r="902" customFormat="false" ht="19.5" hidden="false" customHeight="true" outlineLevel="0" collapsed="false"/>
    <row r="903" customFormat="false" ht="19.5" hidden="false" customHeight="true" outlineLevel="0" collapsed="false"/>
    <row r="904" customFormat="false" ht="19.5" hidden="false" customHeight="true" outlineLevel="0" collapsed="false"/>
    <row r="905" customFormat="false" ht="19.5" hidden="false" customHeight="true" outlineLevel="0" collapsed="false"/>
    <row r="906" customFormat="false" ht="19.5" hidden="false" customHeight="true" outlineLevel="0" collapsed="false"/>
    <row r="907" customFormat="false" ht="19.5" hidden="false" customHeight="true" outlineLevel="0" collapsed="false"/>
    <row r="908" customFormat="false" ht="19.5" hidden="false" customHeight="true" outlineLevel="0" collapsed="false"/>
    <row r="909" customFormat="false" ht="19.5" hidden="false" customHeight="true" outlineLevel="0" collapsed="false"/>
    <row r="910" customFormat="false" ht="19.5" hidden="false" customHeight="true" outlineLevel="0" collapsed="false"/>
    <row r="911" customFormat="false" ht="19.5" hidden="false" customHeight="true" outlineLevel="0" collapsed="false"/>
    <row r="912" customFormat="false" ht="19.5" hidden="false" customHeight="true" outlineLevel="0" collapsed="false"/>
    <row r="913" customFormat="false" ht="19.5" hidden="false" customHeight="true" outlineLevel="0" collapsed="false"/>
    <row r="914" customFormat="false" ht="19.5" hidden="false" customHeight="true" outlineLevel="0" collapsed="false"/>
    <row r="915" customFormat="false" ht="19.5" hidden="false" customHeight="true" outlineLevel="0" collapsed="false"/>
    <row r="916" customFormat="false" ht="19.5" hidden="false" customHeight="true" outlineLevel="0" collapsed="false"/>
    <row r="917" customFormat="false" ht="19.5" hidden="false" customHeight="true" outlineLevel="0" collapsed="false"/>
    <row r="918" customFormat="false" ht="19.5" hidden="false" customHeight="true" outlineLevel="0" collapsed="false"/>
    <row r="919" customFormat="false" ht="19.5" hidden="false" customHeight="true" outlineLevel="0" collapsed="false"/>
    <row r="920" customFormat="false" ht="19.5" hidden="false" customHeight="true" outlineLevel="0" collapsed="false"/>
    <row r="921" customFormat="false" ht="19.5" hidden="false" customHeight="true" outlineLevel="0" collapsed="false"/>
    <row r="922" customFormat="false" ht="19.5" hidden="false" customHeight="true" outlineLevel="0" collapsed="false"/>
    <row r="923" customFormat="false" ht="19.5" hidden="false" customHeight="true" outlineLevel="0" collapsed="false"/>
    <row r="924" customFormat="false" ht="19.5" hidden="false" customHeight="true" outlineLevel="0" collapsed="false"/>
    <row r="925" customFormat="false" ht="19.5" hidden="false" customHeight="true" outlineLevel="0" collapsed="false"/>
    <row r="926" customFormat="false" ht="19.5" hidden="false" customHeight="true" outlineLevel="0" collapsed="false"/>
    <row r="927" customFormat="false" ht="19.5" hidden="false" customHeight="true" outlineLevel="0" collapsed="false"/>
    <row r="928" customFormat="false" ht="19.5" hidden="false" customHeight="true" outlineLevel="0" collapsed="false"/>
    <row r="929" customFormat="false" ht="19.5" hidden="false" customHeight="true" outlineLevel="0" collapsed="false"/>
    <row r="930" customFormat="false" ht="19.5" hidden="false" customHeight="true" outlineLevel="0" collapsed="false"/>
    <row r="931" customFormat="false" ht="19.5" hidden="false" customHeight="true" outlineLevel="0" collapsed="false"/>
    <row r="932" customFormat="false" ht="19.5" hidden="false" customHeight="true" outlineLevel="0" collapsed="false"/>
    <row r="933" customFormat="false" ht="19.5" hidden="false" customHeight="true" outlineLevel="0" collapsed="false"/>
    <row r="934" customFormat="false" ht="19.5" hidden="false" customHeight="true" outlineLevel="0" collapsed="false"/>
    <row r="935" customFormat="false" ht="19.5" hidden="false" customHeight="true" outlineLevel="0" collapsed="false"/>
    <row r="936" customFormat="false" ht="19.5" hidden="false" customHeight="true" outlineLevel="0" collapsed="false"/>
    <row r="937" customFormat="false" ht="19.5" hidden="false" customHeight="true" outlineLevel="0" collapsed="false"/>
    <row r="938" customFormat="false" ht="19.5" hidden="false" customHeight="true" outlineLevel="0" collapsed="false"/>
    <row r="939" customFormat="false" ht="19.5" hidden="false" customHeight="true" outlineLevel="0" collapsed="false"/>
    <row r="940" customFormat="false" ht="19.5" hidden="false" customHeight="true" outlineLevel="0" collapsed="false"/>
    <row r="941" customFormat="false" ht="19.5" hidden="false" customHeight="true" outlineLevel="0" collapsed="false"/>
    <row r="942" customFormat="false" ht="19.5" hidden="false" customHeight="true" outlineLevel="0" collapsed="false"/>
    <row r="943" customFormat="false" ht="19.5" hidden="false" customHeight="true" outlineLevel="0" collapsed="false"/>
    <row r="944" customFormat="false" ht="19.5" hidden="false" customHeight="true" outlineLevel="0" collapsed="false"/>
    <row r="945" customFormat="false" ht="19.5" hidden="false" customHeight="true" outlineLevel="0" collapsed="false"/>
    <row r="946" customFormat="false" ht="19.5" hidden="false" customHeight="true" outlineLevel="0" collapsed="false"/>
    <row r="947" customFormat="false" ht="19.5" hidden="false" customHeight="true" outlineLevel="0" collapsed="false"/>
    <row r="948" customFormat="false" ht="19.5" hidden="false" customHeight="true" outlineLevel="0" collapsed="false"/>
    <row r="949" customFormat="false" ht="19.5" hidden="false" customHeight="true" outlineLevel="0" collapsed="false"/>
    <row r="950" customFormat="false" ht="19.5" hidden="false" customHeight="true" outlineLevel="0" collapsed="false"/>
    <row r="951" customFormat="false" ht="19.5" hidden="false" customHeight="true" outlineLevel="0" collapsed="false"/>
    <row r="952" customFormat="false" ht="19.5" hidden="false" customHeight="true" outlineLevel="0" collapsed="false"/>
    <row r="953" customFormat="false" ht="19.5" hidden="false" customHeight="true" outlineLevel="0" collapsed="false"/>
    <row r="954" customFormat="false" ht="19.5" hidden="false" customHeight="true" outlineLevel="0" collapsed="false"/>
    <row r="955" customFormat="false" ht="19.5" hidden="false" customHeight="true" outlineLevel="0" collapsed="false"/>
    <row r="956" customFormat="false" ht="19.5" hidden="false" customHeight="true" outlineLevel="0" collapsed="false"/>
    <row r="957" customFormat="false" ht="19.5" hidden="false" customHeight="true" outlineLevel="0" collapsed="false"/>
    <row r="958" customFormat="false" ht="19.5" hidden="false" customHeight="true" outlineLevel="0" collapsed="false"/>
    <row r="959" customFormat="false" ht="19.5" hidden="false" customHeight="true" outlineLevel="0" collapsed="false"/>
    <row r="960" customFormat="false" ht="19.5" hidden="false" customHeight="true" outlineLevel="0" collapsed="false"/>
    <row r="961" customFormat="false" ht="19.5" hidden="false" customHeight="true" outlineLevel="0" collapsed="false"/>
    <row r="962" customFormat="false" ht="19.5" hidden="false" customHeight="true" outlineLevel="0" collapsed="false"/>
    <row r="963" customFormat="false" ht="19.5" hidden="false" customHeight="true" outlineLevel="0" collapsed="false"/>
    <row r="964" customFormat="false" ht="19.5" hidden="false" customHeight="true" outlineLevel="0" collapsed="false"/>
    <row r="965" customFormat="false" ht="19.5" hidden="false" customHeight="true" outlineLevel="0" collapsed="false"/>
    <row r="966" customFormat="false" ht="19.5" hidden="false" customHeight="true" outlineLevel="0" collapsed="false"/>
    <row r="967" customFormat="false" ht="19.5" hidden="false" customHeight="true" outlineLevel="0" collapsed="false"/>
    <row r="968" customFormat="false" ht="19.5" hidden="false" customHeight="true" outlineLevel="0" collapsed="false"/>
    <row r="969" customFormat="false" ht="19.5" hidden="false" customHeight="true" outlineLevel="0" collapsed="false"/>
    <row r="970" customFormat="false" ht="19.5" hidden="false" customHeight="true" outlineLevel="0" collapsed="false"/>
    <row r="971" customFormat="false" ht="19.5" hidden="false" customHeight="true" outlineLevel="0" collapsed="false"/>
    <row r="972" customFormat="false" ht="19.5" hidden="false" customHeight="true" outlineLevel="0" collapsed="false"/>
    <row r="973" customFormat="false" ht="19.5" hidden="false" customHeight="true" outlineLevel="0" collapsed="false"/>
    <row r="974" customFormat="false" ht="19.5" hidden="false" customHeight="true" outlineLevel="0" collapsed="false"/>
    <row r="975" customFormat="false" ht="19.5" hidden="false" customHeight="true" outlineLevel="0" collapsed="false"/>
    <row r="976" customFormat="false" ht="19.5" hidden="false" customHeight="true" outlineLevel="0" collapsed="false"/>
    <row r="977" customFormat="false" ht="19.5" hidden="false" customHeight="true" outlineLevel="0" collapsed="false"/>
    <row r="978" customFormat="false" ht="19.5" hidden="false" customHeight="true" outlineLevel="0" collapsed="false"/>
    <row r="979" customFormat="false" ht="19.5" hidden="false" customHeight="true" outlineLevel="0" collapsed="false"/>
    <row r="980" customFormat="false" ht="19.5" hidden="false" customHeight="true" outlineLevel="0" collapsed="false"/>
    <row r="981" customFormat="false" ht="19.5" hidden="false" customHeight="true" outlineLevel="0" collapsed="false"/>
    <row r="982" customFormat="false" ht="19.5" hidden="false" customHeight="true" outlineLevel="0" collapsed="false"/>
    <row r="983" customFormat="false" ht="19.5" hidden="false" customHeight="true" outlineLevel="0" collapsed="false"/>
    <row r="984" customFormat="false" ht="19.5" hidden="false" customHeight="true" outlineLevel="0" collapsed="false"/>
    <row r="985" customFormat="false" ht="19.5" hidden="false" customHeight="true" outlineLevel="0" collapsed="false"/>
    <row r="986" customFormat="false" ht="19.5" hidden="false" customHeight="true" outlineLevel="0" collapsed="false"/>
    <row r="987" customFormat="false" ht="19.5" hidden="false" customHeight="true" outlineLevel="0" collapsed="false"/>
    <row r="988" customFormat="false" ht="19.5" hidden="false" customHeight="true" outlineLevel="0" collapsed="false"/>
    <row r="989" customFormat="false" ht="19.5" hidden="false" customHeight="true" outlineLevel="0" collapsed="false"/>
    <row r="990" customFormat="false" ht="19.5" hidden="false" customHeight="true" outlineLevel="0" collapsed="false"/>
    <row r="991" customFormat="false" ht="19.5" hidden="false" customHeight="true" outlineLevel="0" collapsed="false"/>
    <row r="992" customFormat="false" ht="19.5" hidden="false" customHeight="true" outlineLevel="0" collapsed="false"/>
    <row r="993" customFormat="false" ht="19.5" hidden="false" customHeight="true" outlineLevel="0" collapsed="false"/>
    <row r="994" customFormat="false" ht="19.5" hidden="false" customHeight="true" outlineLevel="0" collapsed="false"/>
    <row r="995" customFormat="false" ht="19.5" hidden="false" customHeight="true" outlineLevel="0" collapsed="false"/>
    <row r="996" customFormat="false" ht="19.5" hidden="false" customHeight="true" outlineLevel="0" collapsed="false"/>
    <row r="997" customFormat="false" ht="19.5" hidden="false" customHeight="true" outlineLevel="0" collapsed="false"/>
    <row r="998" customFormat="false" ht="19.5" hidden="false" customHeight="true" outlineLevel="0" collapsed="false"/>
    <row r="999" customFormat="false" ht="19.5" hidden="false" customHeight="true" outlineLevel="0" collapsed="false"/>
  </sheetData>
  <sheetProtection sheet="true" objects="true" scenarios="true" selectLockedCells="true"/>
  <mergeCells count="5">
    <mergeCell ref="H12:J12"/>
    <mergeCell ref="H13:J13"/>
    <mergeCell ref="A24:A25"/>
    <mergeCell ref="H33:J33"/>
    <mergeCell ref="H34:J34"/>
  </mergeCells>
  <conditionalFormatting sqref="E35">
    <cfRule type="expression" priority="2" aboveAverage="0" equalAverage="0" bottom="0" percent="0" rank="0" text="" dxfId="12">
      <formula>$H$14&lt;30</formula>
    </cfRule>
    <cfRule type="expression" priority="3" aboveAverage="0" equalAverage="0" bottom="0" percent="0" rank="0" text="" dxfId="13">
      <formula>$H$14&gt;=30</formula>
    </cfRule>
  </conditionalFormatting>
  <conditionalFormatting sqref="E43">
    <cfRule type="expression" priority="4" aboveAverage="0" equalAverage="0" bottom="0" percent="0" rank="0" text="" dxfId="14">
      <formula>$H$22&lt;=23</formula>
    </cfRule>
    <cfRule type="expression" priority="5" aboveAverage="0" equalAverage="0" bottom="0" percent="0" rank="0" text="" dxfId="15">
      <formula>$H$22&gt;23</formula>
    </cfRule>
  </conditionalFormatting>
  <conditionalFormatting sqref="E62">
    <cfRule type="expression" priority="6" aboveAverage="0" equalAverage="0" bottom="0" percent="0" rank="0" text="" dxfId="16">
      <formula>$E$41&lt;=24</formula>
    </cfRule>
    <cfRule type="expression" priority="7" aboveAverage="0" equalAverage="0" bottom="0" percent="0" rank="0" text="" dxfId="17">
      <formula>$E$41&gt;24</formula>
    </cfRule>
  </conditionalFormatting>
  <conditionalFormatting sqref="E54">
    <cfRule type="expression" priority="8" aboveAverage="0" equalAverage="0" bottom="0" percent="0" rank="0" text="" dxfId="18">
      <formula>$H$22&lt;=23</formula>
    </cfRule>
    <cfRule type="expression" priority="9" aboveAverage="0" equalAverage="0" bottom="0" percent="0" rank="0" text="" dxfId="19">
      <formula>$H$22&gt;23</formula>
    </cfRule>
  </conditionalFormatting>
  <conditionalFormatting sqref="E96">
    <cfRule type="expression" priority="10" aboveAverage="0" equalAverage="0" bottom="0" percent="0" rank="0" text="" dxfId="20">
      <formula>$E$41&lt;=24</formula>
    </cfRule>
    <cfRule type="expression" priority="11" aboveAverage="0" equalAverage="0" bottom="0" percent="0" rank="0" text="" dxfId="21">
      <formula>$E$41&gt;24</formula>
    </cfRule>
  </conditionalFormatting>
  <conditionalFormatting sqref="E82">
    <cfRule type="expression" priority="12" aboveAverage="0" equalAverage="0" bottom="0" percent="0" rank="0" text="" dxfId="22">
      <formula>$E$41&lt;=24</formula>
    </cfRule>
    <cfRule type="expression" priority="13" aboveAverage="0" equalAverage="0" bottom="0" percent="0" rank="0" text="" dxfId="23">
      <formula>$E$41&gt;24</formula>
    </cfRule>
  </conditionalFormatting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99"/>
  <sheetViews>
    <sheetView showFormulas="false" showGridLines="false" showRowColHeaders="true" showZeros="true" rightToLeft="false" tabSelected="false" showOutlineSymbols="true" defaultGridColor="true" view="normal" topLeftCell="A35" colorId="64" zoomScale="100" zoomScaleNormal="100" zoomScalePageLayoutView="100" workbookViewId="0">
      <selection pane="topLeft" activeCell="A87" activeCellId="0" sqref="A87"/>
    </sheetView>
  </sheetViews>
  <sheetFormatPr defaultColWidth="14.453125" defaultRowHeight="15" zeroHeight="false" outlineLevelRow="0" outlineLevelCol="0"/>
  <cols>
    <col collapsed="false" customWidth="true" hidden="false" outlineLevel="0" max="1" min="1" style="0" width="56.09"/>
    <col collapsed="false" customWidth="true" hidden="false" outlineLevel="0" max="2" min="2" style="0" width="30.73"/>
    <col collapsed="false" customWidth="true" hidden="false" outlineLevel="0" max="3" min="3" style="0" width="17.54"/>
    <col collapsed="false" customWidth="true" hidden="false" outlineLevel="0" max="4" min="4" style="0" width="11"/>
    <col collapsed="false" customWidth="true" hidden="false" outlineLevel="0" max="5" min="5" style="0" width="12.09"/>
    <col collapsed="false" customWidth="true" hidden="false" outlineLevel="0" max="7" min="6" style="0" width="4.09"/>
    <col collapsed="false" customWidth="true" hidden="false" outlineLevel="0" max="8" min="8" style="0" width="13.27"/>
    <col collapsed="false" customWidth="true" hidden="false" outlineLevel="0" max="26" min="9" style="0" width="10.73"/>
  </cols>
  <sheetData>
    <row r="1" customFormat="false" ht="19.5" hidden="false" customHeight="true" outlineLevel="0" collapsed="false">
      <c r="A1" s="2" t="s">
        <v>0</v>
      </c>
    </row>
    <row r="2" customFormat="false" ht="19.5" hidden="false" customHeight="true" outlineLevel="0" collapsed="false">
      <c r="A2" s="32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9.5" hidden="false" customHeight="true" outlineLevel="0" collapsed="false">
      <c r="A3" s="3" t="s">
        <v>113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9.5" hidden="false" customHeight="true" outlineLevel="0" collapsed="false">
      <c r="A4" s="33" t="s">
        <v>114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9.5" hidden="false" customHeight="true" outlineLevel="0" collapsed="false">
      <c r="H5" s="38"/>
      <c r="I5" s="38"/>
      <c r="J5" s="38"/>
    </row>
    <row r="6" customFormat="false" ht="19.5" hidden="false" customHeight="true" outlineLevel="0" collapsed="false">
      <c r="A6" s="92" t="s">
        <v>32</v>
      </c>
      <c r="B6" s="93" t="s">
        <v>33</v>
      </c>
      <c r="C6" s="94" t="s">
        <v>34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customFormat="false" ht="19.5" hidden="false" customHeight="true" outlineLevel="0" collapsed="false">
      <c r="A7" s="47"/>
      <c r="B7" s="48"/>
      <c r="C7" s="49" t="n">
        <v>10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customFormat="false" ht="19.5" hidden="false" customHeight="true" outlineLevel="0" collapsed="false">
      <c r="A8" s="47"/>
      <c r="B8" s="48"/>
      <c r="C8" s="49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customFormat="false" ht="19.5" hidden="false" customHeight="true" outlineLevel="0" collapsed="false">
      <c r="A9" s="47"/>
      <c r="B9" s="48"/>
      <c r="C9" s="49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customFormat="false" ht="19.5" hidden="false" customHeight="true" outlineLevel="0" collapsed="false">
      <c r="A10" s="47"/>
      <c r="B10" s="48"/>
      <c r="C10" s="49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customFormat="false" ht="19.5" hidden="false" customHeight="true" outlineLevel="0" collapsed="false">
      <c r="A11" s="47"/>
      <c r="B11" s="48"/>
      <c r="C11" s="49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customFormat="false" ht="19.5" hidden="false" customHeight="true" outlineLevel="0" collapsed="false">
      <c r="A12" s="47"/>
      <c r="B12" s="48"/>
      <c r="C12" s="49"/>
      <c r="D12" s="38"/>
      <c r="E12" s="38"/>
      <c r="F12" s="38"/>
      <c r="G12" s="38"/>
      <c r="H12" s="50" t="s">
        <v>56</v>
      </c>
      <c r="I12" s="50"/>
      <c r="J12" s="50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customFormat="false" ht="19.5" hidden="false" customHeight="true" outlineLevel="0" collapsed="false">
      <c r="A13" s="47"/>
      <c r="B13" s="48"/>
      <c r="C13" s="49"/>
      <c r="D13" s="38"/>
      <c r="E13" s="38"/>
      <c r="F13" s="38"/>
      <c r="G13" s="38"/>
      <c r="H13" s="51" t="s">
        <v>36</v>
      </c>
      <c r="I13" s="51"/>
      <c r="J13" s="51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customFormat="false" ht="19.5" hidden="false" customHeight="true" outlineLevel="0" collapsed="false">
      <c r="A14" s="47"/>
      <c r="B14" s="48"/>
      <c r="C14" s="49"/>
      <c r="D14" s="38"/>
      <c r="E14" s="38"/>
      <c r="F14" s="38"/>
      <c r="G14" s="38"/>
      <c r="H14" s="52" t="s">
        <v>37</v>
      </c>
      <c r="I14" s="53" t="s">
        <v>38</v>
      </c>
      <c r="J14" s="54" t="s">
        <v>39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customFormat="false" ht="19.5" hidden="false" customHeight="true" outlineLevel="0" collapsed="false">
      <c r="A15" s="47"/>
      <c r="B15" s="48"/>
      <c r="C15" s="49"/>
      <c r="D15" s="38"/>
      <c r="E15" s="38"/>
      <c r="F15" s="38"/>
      <c r="G15" s="38"/>
      <c r="H15" s="55" t="n">
        <v>4</v>
      </c>
      <c r="I15" s="56" t="n">
        <f aca="false">H15*0.75</f>
        <v>3</v>
      </c>
      <c r="J15" s="57" t="n">
        <f aca="false">ROUNDUP(I15*4,0)/4</f>
        <v>3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customFormat="false" ht="19.5" hidden="false" customHeight="true" outlineLevel="0" collapsed="false">
      <c r="A16" s="47"/>
      <c r="B16" s="48"/>
      <c r="C16" s="4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customFormat="false" ht="19.5" hidden="false" customHeight="true" outlineLevel="0" collapsed="false">
      <c r="A17" s="58"/>
      <c r="B17" s="48"/>
      <c r="C17" s="49"/>
      <c r="D17" s="38"/>
      <c r="E17" s="38"/>
      <c r="F17" s="38"/>
      <c r="G17" s="38"/>
      <c r="H17" s="38"/>
      <c r="I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customFormat="false" ht="19.5" hidden="false" customHeight="true" outlineLevel="0" collapsed="false">
      <c r="A18" s="47"/>
      <c r="B18" s="48"/>
      <c r="C18" s="49"/>
      <c r="D18" s="38"/>
      <c r="E18" s="38"/>
      <c r="F18" s="38"/>
      <c r="G18" s="38"/>
      <c r="H18" s="38"/>
      <c r="I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customFormat="false" ht="19.5" hidden="false" customHeight="true" outlineLevel="0" collapsed="false">
      <c r="A19" s="47"/>
      <c r="B19" s="48"/>
      <c r="C19" s="49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customFormat="false" ht="19.5" hidden="false" customHeight="true" outlineLevel="0" collapsed="false">
      <c r="A20" s="47"/>
      <c r="B20" s="48"/>
      <c r="C20" s="49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customFormat="false" ht="19.5" hidden="false" customHeight="true" outlineLevel="0" collapsed="false">
      <c r="A21" s="47"/>
      <c r="B21" s="48"/>
      <c r="C21" s="49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customFormat="false" ht="19.5" hidden="false" customHeight="true" outlineLevel="0" collapsed="false">
      <c r="A22" s="47"/>
      <c r="B22" s="48"/>
      <c r="C22" s="49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customFormat="false" ht="12" hidden="false" customHeight="true" outlineLevel="0" collapsed="false">
      <c r="A23" s="59"/>
      <c r="C23" s="60"/>
    </row>
    <row r="24" customFormat="false" ht="19.5" hidden="false" customHeight="true" outlineLevel="0" collapsed="false">
      <c r="A24" s="96"/>
      <c r="B24" s="97" t="s">
        <v>41</v>
      </c>
      <c r="C24" s="98" t="n">
        <f aca="false">SUM(C7:C23)</f>
        <v>10</v>
      </c>
    </row>
    <row r="25" customFormat="false" ht="19.5" hidden="false" customHeight="true" outlineLevel="0" collapsed="false">
      <c r="A25" s="96"/>
      <c r="B25" s="99" t="s">
        <v>115</v>
      </c>
      <c r="C25" s="100" t="n">
        <f aca="false">C24/60</f>
        <v>0.166666666666667</v>
      </c>
    </row>
    <row r="26" customFormat="false" ht="19.5" hidden="false" customHeight="true" outlineLevel="0" collapsed="false"/>
    <row r="27" customFormat="false" ht="22.7" hidden="false" customHeight="false" outlineLevel="0" collapsed="false">
      <c r="A27" s="158" t="s">
        <v>59</v>
      </c>
      <c r="B27" s="159"/>
      <c r="C27" s="160"/>
      <c r="D27" s="161" t="s">
        <v>45</v>
      </c>
      <c r="E27" s="162" t="s">
        <v>60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customFormat="false" ht="19.5" hidden="false" customHeight="true" outlineLevel="0" collapsed="false">
      <c r="A28" s="106" t="s">
        <v>49</v>
      </c>
      <c r="B28" s="107" t="s">
        <v>61</v>
      </c>
      <c r="C28" s="107" t="s">
        <v>62</v>
      </c>
      <c r="D28" s="108" t="s">
        <v>63</v>
      </c>
      <c r="E28" s="109" t="s">
        <v>64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customFormat="false" ht="19.5" hidden="false" customHeight="true" outlineLevel="0" collapsed="false">
      <c r="A29" s="58"/>
      <c r="B29" s="73"/>
      <c r="C29" s="86"/>
      <c r="D29" s="74" t="n">
        <v>22.5</v>
      </c>
      <c r="E29" s="75" t="n">
        <f aca="false">D29</f>
        <v>22.5</v>
      </c>
    </row>
    <row r="30" customFormat="false" ht="19.5" hidden="false" customHeight="true" outlineLevel="0" collapsed="false">
      <c r="A30" s="58"/>
      <c r="B30" s="73"/>
      <c r="C30" s="73"/>
      <c r="D30" s="74"/>
      <c r="E30" s="75" t="n">
        <f aca="false">D30</f>
        <v>0</v>
      </c>
    </row>
    <row r="31" customFormat="false" ht="19.5" hidden="false" customHeight="true" outlineLevel="0" collapsed="false">
      <c r="A31" s="58"/>
      <c r="B31" s="73"/>
      <c r="C31" s="73"/>
      <c r="D31" s="74"/>
      <c r="E31" s="75" t="n">
        <f aca="false">D31</f>
        <v>0</v>
      </c>
      <c r="H31" s="110" t="s">
        <v>56</v>
      </c>
      <c r="I31" s="110"/>
      <c r="J31" s="110"/>
    </row>
    <row r="32" customFormat="false" ht="19.5" hidden="false" customHeight="true" outlineLevel="0" collapsed="false">
      <c r="A32" s="58"/>
      <c r="B32" s="73"/>
      <c r="C32" s="73"/>
      <c r="D32" s="74"/>
      <c r="E32" s="75" t="n">
        <f aca="false">D32</f>
        <v>0</v>
      </c>
      <c r="H32" s="111" t="s">
        <v>47</v>
      </c>
      <c r="I32" s="111"/>
      <c r="J32" s="111"/>
    </row>
    <row r="33" customFormat="false" ht="19.5" hidden="false" customHeight="true" outlineLevel="0" collapsed="false">
      <c r="A33" s="58"/>
      <c r="B33" s="73"/>
      <c r="C33" s="73"/>
      <c r="D33" s="74"/>
      <c r="E33" s="75" t="n">
        <f aca="false">D33</f>
        <v>0</v>
      </c>
      <c r="H33" s="79" t="s">
        <v>38</v>
      </c>
      <c r="I33" s="53" t="s">
        <v>37</v>
      </c>
      <c r="J33" s="80"/>
    </row>
    <row r="34" customFormat="false" ht="19.5" hidden="false" customHeight="true" outlineLevel="0" collapsed="false">
      <c r="A34" s="58"/>
      <c r="B34" s="73"/>
      <c r="C34" s="73"/>
      <c r="D34" s="74"/>
      <c r="E34" s="75" t="n">
        <f aca="false">D34</f>
        <v>0</v>
      </c>
      <c r="H34" s="55" t="n">
        <v>30</v>
      </c>
      <c r="I34" s="81" t="n">
        <f aca="false">H34*4/3</f>
        <v>40</v>
      </c>
      <c r="J34" s="82"/>
    </row>
    <row r="35" customFormat="false" ht="19.5" hidden="false" customHeight="true" outlineLevel="0" collapsed="false">
      <c r="A35" s="59"/>
      <c r="B35" s="112" t="s">
        <v>116</v>
      </c>
      <c r="D35" s="90" t="s">
        <v>66</v>
      </c>
      <c r="E35" s="75" t="n">
        <f aca="false">SUM(E29:E34)</f>
        <v>22.5</v>
      </c>
      <c r="F35" s="85" t="str">
        <f aca="false">IF(E35&lt;50,"!!!","")</f>
        <v>!!!</v>
      </c>
    </row>
    <row r="36" customFormat="false" ht="33" hidden="false" customHeight="true" outlineLevel="0" collapsed="false">
      <c r="A36" s="106" t="s">
        <v>67</v>
      </c>
      <c r="B36" s="107" t="s">
        <v>61</v>
      </c>
      <c r="C36" s="107" t="s">
        <v>62</v>
      </c>
      <c r="D36" s="108" t="s">
        <v>63</v>
      </c>
      <c r="E36" s="113" t="s">
        <v>64</v>
      </c>
      <c r="F36" s="66"/>
      <c r="G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customFormat="false" ht="19.5" hidden="false" customHeight="true" outlineLevel="0" collapsed="false">
      <c r="A37" s="58"/>
      <c r="B37" s="73"/>
      <c r="C37" s="73"/>
      <c r="D37" s="74" t="n">
        <v>17.25</v>
      </c>
      <c r="E37" s="75" t="n">
        <f aca="false">D37</f>
        <v>17.25</v>
      </c>
    </row>
    <row r="38" customFormat="false" ht="19.5" hidden="false" customHeight="true" outlineLevel="0" collapsed="false">
      <c r="A38" s="58"/>
      <c r="B38" s="73"/>
      <c r="C38" s="73"/>
      <c r="D38" s="74" t="n">
        <v>10</v>
      </c>
      <c r="E38" s="75" t="n">
        <f aca="false">D38</f>
        <v>10</v>
      </c>
    </row>
    <row r="39" customFormat="false" ht="19.5" hidden="false" customHeight="true" outlineLevel="0" collapsed="false">
      <c r="A39" s="58"/>
      <c r="B39" s="73"/>
      <c r="C39" s="73"/>
      <c r="D39" s="74"/>
      <c r="E39" s="75" t="n">
        <f aca="false">D39</f>
        <v>0</v>
      </c>
    </row>
    <row r="40" customFormat="false" ht="19.5" hidden="false" customHeight="true" outlineLevel="0" collapsed="false">
      <c r="A40" s="58"/>
      <c r="B40" s="73"/>
      <c r="C40" s="73"/>
      <c r="D40" s="74"/>
      <c r="E40" s="75" t="n">
        <f aca="false">D40</f>
        <v>0</v>
      </c>
    </row>
    <row r="41" customFormat="false" ht="19.5" hidden="false" customHeight="true" outlineLevel="0" collapsed="false">
      <c r="A41" s="58"/>
      <c r="B41" s="73"/>
      <c r="C41" s="73"/>
      <c r="D41" s="74"/>
      <c r="E41" s="75" t="n">
        <f aca="false">D41</f>
        <v>0</v>
      </c>
    </row>
    <row r="42" customFormat="false" ht="19.5" hidden="false" customHeight="true" outlineLevel="0" collapsed="false">
      <c r="A42" s="58"/>
      <c r="B42" s="73"/>
      <c r="C42" s="73"/>
      <c r="D42" s="74"/>
      <c r="E42" s="75" t="n">
        <f aca="false">D42</f>
        <v>0</v>
      </c>
    </row>
    <row r="43" customFormat="false" ht="19.5" hidden="false" customHeight="true" outlineLevel="0" collapsed="false">
      <c r="A43" s="59"/>
      <c r="B43" s="112" t="s">
        <v>117</v>
      </c>
      <c r="D43" s="90" t="s">
        <v>66</v>
      </c>
      <c r="E43" s="75" t="n">
        <f aca="false">SUM(E37:E42)</f>
        <v>27.25</v>
      </c>
      <c r="F43" s="85" t="str">
        <f aca="false">IF(E43&gt;38,"!!!","")</f>
        <v/>
      </c>
    </row>
    <row r="44" customFormat="false" ht="19.5" hidden="false" customHeight="true" outlineLevel="0" collapsed="false">
      <c r="A44" s="163"/>
      <c r="B44" s="164" t="s">
        <v>109</v>
      </c>
      <c r="C44" s="165"/>
      <c r="D44" s="166" t="s">
        <v>70</v>
      </c>
      <c r="E44" s="167" t="n">
        <f aca="false">E35+E43</f>
        <v>49.75</v>
      </c>
      <c r="F44" s="85" t="str">
        <f aca="false">IF(E44&lt;150,"!!!","")</f>
        <v>!!!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</row>
    <row r="45" customFormat="false" ht="19.5" hidden="false" customHeight="true" outlineLevel="0" collapsed="false"/>
    <row r="46" customFormat="false" ht="22.7" hidden="false" customHeight="false" outlineLevel="0" collapsed="false">
      <c r="A46" s="158" t="s">
        <v>71</v>
      </c>
      <c r="B46" s="159"/>
      <c r="C46" s="160"/>
      <c r="D46" s="161" t="s">
        <v>45</v>
      </c>
      <c r="E46" s="162" t="s">
        <v>60</v>
      </c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customFormat="false" ht="19.5" hidden="false" customHeight="true" outlineLevel="0" collapsed="false">
      <c r="A47" s="106" t="s">
        <v>72</v>
      </c>
      <c r="B47" s="107" t="s">
        <v>43</v>
      </c>
      <c r="C47" s="107" t="s">
        <v>62</v>
      </c>
      <c r="D47" s="108" t="s">
        <v>63</v>
      </c>
      <c r="E47" s="109" t="s">
        <v>64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customFormat="false" ht="19.5" hidden="false" customHeight="true" outlineLevel="0" collapsed="false">
      <c r="A48" s="58"/>
      <c r="B48" s="73"/>
      <c r="C48" s="73"/>
      <c r="D48" s="74" t="n">
        <v>10</v>
      </c>
      <c r="E48" s="75" t="n">
        <f aca="false">D48</f>
        <v>10</v>
      </c>
    </row>
    <row r="49" customFormat="false" ht="19.5" hidden="false" customHeight="true" outlineLevel="0" collapsed="false">
      <c r="A49" s="58"/>
      <c r="B49" s="73"/>
      <c r="C49" s="73"/>
      <c r="D49" s="74"/>
      <c r="E49" s="75" t="n">
        <f aca="false">D49</f>
        <v>0</v>
      </c>
    </row>
    <row r="50" customFormat="false" ht="19.5" hidden="false" customHeight="true" outlineLevel="0" collapsed="false">
      <c r="A50" s="58"/>
      <c r="B50" s="73"/>
      <c r="C50" s="73"/>
      <c r="D50" s="74"/>
      <c r="E50" s="75" t="n">
        <f aca="false">D50</f>
        <v>0</v>
      </c>
    </row>
    <row r="51" customFormat="false" ht="19.5" hidden="false" customHeight="true" outlineLevel="0" collapsed="false">
      <c r="A51" s="58"/>
      <c r="B51" s="73"/>
      <c r="C51" s="73"/>
      <c r="D51" s="74"/>
      <c r="E51" s="75" t="n">
        <f aca="false">D51</f>
        <v>0</v>
      </c>
    </row>
    <row r="52" customFormat="false" ht="19.5" hidden="false" customHeight="true" outlineLevel="0" collapsed="false">
      <c r="A52" s="58"/>
      <c r="B52" s="73"/>
      <c r="C52" s="73"/>
      <c r="D52" s="74"/>
      <c r="E52" s="75" t="n">
        <f aca="false">D52</f>
        <v>0</v>
      </c>
    </row>
    <row r="53" customFormat="false" ht="19.5" hidden="false" customHeight="true" outlineLevel="0" collapsed="false">
      <c r="A53" s="58"/>
      <c r="B53" s="73"/>
      <c r="C53" s="73"/>
      <c r="D53" s="74"/>
      <c r="E53" s="75" t="n">
        <f aca="false">D53</f>
        <v>0</v>
      </c>
    </row>
    <row r="54" customFormat="false" ht="19.5" hidden="false" customHeight="true" outlineLevel="0" collapsed="false">
      <c r="A54" s="59"/>
      <c r="B54" s="112" t="s">
        <v>118</v>
      </c>
      <c r="D54" s="90" t="s">
        <v>66</v>
      </c>
      <c r="E54" s="75" t="n">
        <f aca="false">SUM(E48:E53)</f>
        <v>10</v>
      </c>
      <c r="F54" s="85" t="str">
        <f aca="false">IF(E54&lt;40,"!!!","")</f>
        <v>!!!</v>
      </c>
      <c r="H54" s="120"/>
    </row>
    <row r="55" customFormat="false" ht="33" hidden="false" customHeight="true" outlineLevel="0" collapsed="false">
      <c r="A55" s="106" t="s">
        <v>74</v>
      </c>
      <c r="B55" s="107" t="s">
        <v>61</v>
      </c>
      <c r="C55" s="121" t="s">
        <v>112</v>
      </c>
      <c r="D55" s="108" t="s">
        <v>63</v>
      </c>
      <c r="E55" s="113" t="s">
        <v>64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customFormat="false" ht="19.5" hidden="false" customHeight="true" outlineLevel="0" collapsed="false">
      <c r="A56" s="58"/>
      <c r="B56" s="73"/>
      <c r="C56" s="73"/>
      <c r="D56" s="74" t="n">
        <v>40</v>
      </c>
      <c r="E56" s="75" t="n">
        <f aca="false">D56/2</f>
        <v>20</v>
      </c>
    </row>
    <row r="57" customFormat="false" ht="19.5" hidden="false" customHeight="true" outlineLevel="0" collapsed="false">
      <c r="A57" s="58"/>
      <c r="B57" s="73"/>
      <c r="C57" s="73"/>
      <c r="D57" s="74"/>
      <c r="E57" s="75" t="n">
        <f aca="false">D57/2</f>
        <v>0</v>
      </c>
    </row>
    <row r="58" customFormat="false" ht="19.5" hidden="false" customHeight="true" outlineLevel="0" collapsed="false">
      <c r="A58" s="58"/>
      <c r="B58" s="73"/>
      <c r="C58" s="73"/>
      <c r="D58" s="74"/>
      <c r="E58" s="75" t="n">
        <f aca="false">D58/2</f>
        <v>0</v>
      </c>
    </row>
    <row r="59" customFormat="false" ht="19.5" hidden="false" customHeight="true" outlineLevel="0" collapsed="false">
      <c r="A59" s="58"/>
      <c r="B59" s="73"/>
      <c r="C59" s="73"/>
      <c r="D59" s="74"/>
      <c r="E59" s="75" t="n">
        <f aca="false">D59/2</f>
        <v>0</v>
      </c>
    </row>
    <row r="60" customFormat="false" ht="19.5" hidden="false" customHeight="true" outlineLevel="0" collapsed="false">
      <c r="A60" s="58"/>
      <c r="B60" s="73"/>
      <c r="C60" s="73"/>
      <c r="D60" s="74"/>
      <c r="E60" s="75" t="n">
        <f aca="false">D60/2</f>
        <v>0</v>
      </c>
    </row>
    <row r="61" customFormat="false" ht="19.5" hidden="false" customHeight="true" outlineLevel="0" collapsed="false">
      <c r="A61" s="58"/>
      <c r="B61" s="73"/>
      <c r="C61" s="73"/>
      <c r="D61" s="74"/>
      <c r="E61" s="75" t="n">
        <f aca="false">D61/2</f>
        <v>0</v>
      </c>
    </row>
    <row r="62" customFormat="false" ht="19.5" hidden="false" customHeight="true" outlineLevel="0" collapsed="false">
      <c r="A62" s="59"/>
      <c r="B62" s="122" t="s">
        <v>119</v>
      </c>
      <c r="D62" s="90" t="s">
        <v>66</v>
      </c>
      <c r="E62" s="75" t="n">
        <f aca="false">SUM(E56:E61)</f>
        <v>20</v>
      </c>
      <c r="F62" s="85" t="str">
        <f aca="false">IF(E62&gt;40,"!!!","")</f>
        <v/>
      </c>
      <c r="H62" s="123"/>
    </row>
    <row r="63" customFormat="false" ht="19.5" hidden="false" customHeight="true" outlineLevel="0" collapsed="false">
      <c r="A63" s="163"/>
      <c r="B63" s="164" t="s">
        <v>120</v>
      </c>
      <c r="C63" s="165"/>
      <c r="D63" s="166" t="s">
        <v>78</v>
      </c>
      <c r="E63" s="167" t="n">
        <f aca="false">E54+E62</f>
        <v>30</v>
      </c>
      <c r="F63" s="85" t="str">
        <f aca="false">IF(E63&lt;40,"!!!","")</f>
        <v>!!!</v>
      </c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customFormat="false" ht="19.5" hidden="false" customHeight="true" outlineLevel="0" collapsed="false"/>
    <row r="65" customFormat="false" ht="33" hidden="false" customHeight="true" outlineLevel="0" collapsed="false">
      <c r="A65" s="158" t="s">
        <v>79</v>
      </c>
      <c r="B65" s="168" t="s">
        <v>80</v>
      </c>
      <c r="C65" s="168" t="s">
        <v>112</v>
      </c>
      <c r="D65" s="161" t="s">
        <v>60</v>
      </c>
      <c r="E65" s="162" t="s">
        <v>60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customFormat="false" ht="19.5" hidden="false" customHeight="true" outlineLevel="0" collapsed="false">
      <c r="A66" s="125" t="s">
        <v>82</v>
      </c>
      <c r="B66" s="126" t="s">
        <v>121</v>
      </c>
      <c r="C66" s="127"/>
      <c r="D66" s="128"/>
      <c r="E66" s="129"/>
      <c r="F66" s="85" t="str">
        <f aca="false">IF(SUM(E67:E69)&gt;25,"!!!","")</f>
        <v/>
      </c>
    </row>
    <row r="67" customFormat="false" ht="19.5" hidden="false" customHeight="true" outlineLevel="0" collapsed="false">
      <c r="A67" s="130"/>
      <c r="B67" s="131"/>
      <c r="C67" s="131"/>
      <c r="D67" s="132"/>
      <c r="E67" s="133" t="n">
        <f aca="false">D67</f>
        <v>0</v>
      </c>
    </row>
    <row r="68" customFormat="false" ht="19.5" hidden="false" customHeight="true" outlineLevel="0" collapsed="false">
      <c r="A68" s="58"/>
      <c r="B68" s="73"/>
      <c r="C68" s="73"/>
      <c r="D68" s="74"/>
      <c r="E68" s="75" t="n">
        <f aca="false">D68</f>
        <v>0</v>
      </c>
    </row>
    <row r="69" customFormat="false" ht="19.5" hidden="false" customHeight="true" outlineLevel="0" collapsed="false">
      <c r="A69" s="134"/>
      <c r="B69" s="135"/>
      <c r="C69" s="135"/>
      <c r="D69" s="136"/>
      <c r="E69" s="137" t="n">
        <f aca="false">D69</f>
        <v>0</v>
      </c>
    </row>
    <row r="70" customFormat="false" ht="19.5" hidden="false" customHeight="true" outlineLevel="0" collapsed="false">
      <c r="A70" s="125" t="s">
        <v>84</v>
      </c>
      <c r="B70" s="138" t="s">
        <v>122</v>
      </c>
      <c r="C70" s="127"/>
      <c r="D70" s="128"/>
      <c r="E70" s="129"/>
      <c r="F70" s="85" t="str">
        <f aca="false">IF(SUM(E71:E73)&gt;50,"!!!","")</f>
        <v/>
      </c>
    </row>
    <row r="71" customFormat="false" ht="19.5" hidden="false" customHeight="true" outlineLevel="0" collapsed="false">
      <c r="A71" s="58"/>
      <c r="B71" s="73"/>
      <c r="C71" s="73"/>
      <c r="D71" s="74"/>
      <c r="E71" s="75" t="n">
        <f aca="false">D71</f>
        <v>0</v>
      </c>
    </row>
    <row r="72" customFormat="false" ht="19.5" hidden="false" customHeight="true" outlineLevel="0" collapsed="false">
      <c r="A72" s="58"/>
      <c r="B72" s="73"/>
      <c r="C72" s="73"/>
      <c r="D72" s="74"/>
      <c r="E72" s="75" t="n">
        <f aca="false">D72</f>
        <v>0</v>
      </c>
    </row>
    <row r="73" customFormat="false" ht="19.5" hidden="false" customHeight="true" outlineLevel="0" collapsed="false">
      <c r="A73" s="58"/>
      <c r="B73" s="73"/>
      <c r="C73" s="73"/>
      <c r="D73" s="74"/>
      <c r="E73" s="75" t="n">
        <f aca="false">D73</f>
        <v>0</v>
      </c>
    </row>
    <row r="74" customFormat="false" ht="19.5" hidden="false" customHeight="true" outlineLevel="0" collapsed="false">
      <c r="A74" s="125" t="s">
        <v>86</v>
      </c>
      <c r="B74" s="138" t="s">
        <v>122</v>
      </c>
      <c r="C74" s="127"/>
      <c r="D74" s="128"/>
      <c r="E74" s="129"/>
      <c r="F74" s="85" t="str">
        <f aca="false">IF(SUM(E75:E76)&gt;50,"!!!","")</f>
        <v/>
      </c>
    </row>
    <row r="75" customFormat="false" ht="19.5" hidden="false" customHeight="true" outlineLevel="0" collapsed="false">
      <c r="A75" s="58"/>
      <c r="B75" s="73"/>
      <c r="C75" s="73"/>
      <c r="D75" s="74"/>
      <c r="E75" s="75" t="n">
        <f aca="false">D75</f>
        <v>0</v>
      </c>
    </row>
    <row r="76" customFormat="false" ht="19.5" hidden="false" customHeight="true" outlineLevel="0" collapsed="false">
      <c r="A76" s="130"/>
      <c r="B76" s="131"/>
      <c r="C76" s="131"/>
      <c r="D76" s="132"/>
      <c r="E76" s="133" t="n">
        <f aca="false">D76</f>
        <v>0</v>
      </c>
    </row>
    <row r="77" customFormat="false" ht="19.5" hidden="false" customHeight="true" outlineLevel="0" collapsed="false">
      <c r="A77" s="125" t="s">
        <v>87</v>
      </c>
      <c r="B77" s="138" t="s">
        <v>123</v>
      </c>
      <c r="C77" s="127"/>
      <c r="D77" s="128"/>
      <c r="E77" s="129"/>
      <c r="F77" s="85" t="str">
        <f aca="false">IF(SUM(E78:E79)&gt;100,"!!!","")</f>
        <v/>
      </c>
    </row>
    <row r="78" customFormat="false" ht="19.5" hidden="false" customHeight="true" outlineLevel="0" collapsed="false">
      <c r="A78" s="58"/>
      <c r="B78" s="73"/>
      <c r="C78" s="73"/>
      <c r="D78" s="74"/>
      <c r="E78" s="75" t="n">
        <f aca="false">D78</f>
        <v>0</v>
      </c>
    </row>
    <row r="79" customFormat="false" ht="19.5" hidden="false" customHeight="true" outlineLevel="0" collapsed="false">
      <c r="A79" s="58"/>
      <c r="B79" s="73"/>
      <c r="C79" s="73"/>
      <c r="D79" s="74"/>
      <c r="E79" s="75" t="n">
        <f aca="false">D79</f>
        <v>0</v>
      </c>
    </row>
    <row r="80" customFormat="false" ht="19.5" hidden="false" customHeight="true" outlineLevel="0" collapsed="false">
      <c r="A80" s="125" t="s">
        <v>89</v>
      </c>
      <c r="B80" s="126" t="s">
        <v>90</v>
      </c>
      <c r="C80" s="139" t="s">
        <v>91</v>
      </c>
      <c r="D80" s="128"/>
      <c r="E80" s="129"/>
      <c r="F80" s="85" t="str">
        <f aca="false">IF(SUM(E81:E81)&gt;50,"!!!","")</f>
        <v/>
      </c>
    </row>
    <row r="81" customFormat="false" ht="19.5" hidden="false" customHeight="true" outlineLevel="0" collapsed="false">
      <c r="A81" s="58"/>
      <c r="B81" s="73"/>
      <c r="C81" s="156" t="n">
        <v>10</v>
      </c>
      <c r="D81" s="157" t="n">
        <f aca="false">C81</f>
        <v>10</v>
      </c>
      <c r="E81" s="75" t="n">
        <f aca="false">D81</f>
        <v>10</v>
      </c>
    </row>
    <row r="82" customFormat="false" ht="19.5" hidden="false" customHeight="true" outlineLevel="0" collapsed="false">
      <c r="A82" s="59"/>
      <c r="B82" s="90"/>
      <c r="D82" s="90" t="s">
        <v>66</v>
      </c>
      <c r="E82" s="75" t="n">
        <f aca="false">SUM(E67:E69,E71:E73,E75:E76,E78:E79,E81:E81)</f>
        <v>10</v>
      </c>
      <c r="F82" s="85" t="str">
        <f aca="false">IF(E82&gt;40,"!!!","")</f>
        <v/>
      </c>
      <c r="H82" s="123"/>
    </row>
    <row r="83" customFormat="false" ht="19.5" hidden="false" customHeight="true" outlineLevel="0" collapsed="false">
      <c r="A83" s="163"/>
      <c r="B83" s="164"/>
      <c r="C83" s="165"/>
      <c r="D83" s="166" t="s">
        <v>78</v>
      </c>
      <c r="E83" s="167" t="n">
        <f aca="false">IF(E82&lt;=40,E82,40)</f>
        <v>10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</row>
    <row r="84" customFormat="false" ht="19.5" hidden="false" customHeight="true" outlineLevel="0" collapsed="false"/>
    <row r="85" customFormat="false" ht="33" hidden="false" customHeight="true" outlineLevel="0" collapsed="false">
      <c r="A85" s="158" t="s">
        <v>93</v>
      </c>
      <c r="B85" s="168" t="s">
        <v>94</v>
      </c>
      <c r="C85" s="168"/>
      <c r="D85" s="161" t="s">
        <v>60</v>
      </c>
      <c r="E85" s="162" t="s">
        <v>60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customFormat="false" ht="19.5" hidden="false" customHeight="true" outlineLevel="0" collapsed="false">
      <c r="A86" s="125" t="s">
        <v>95</v>
      </c>
      <c r="B86" s="126" t="s">
        <v>124</v>
      </c>
      <c r="C86" s="140" t="s">
        <v>97</v>
      </c>
      <c r="D86" s="128"/>
      <c r="E86" s="129"/>
      <c r="F86" s="85" t="str">
        <f aca="false">IF(E87&gt;50,"!!!","")</f>
        <v/>
      </c>
    </row>
    <row r="87" customFormat="false" ht="19.5" hidden="false" customHeight="true" outlineLevel="0" collapsed="false">
      <c r="A87" s="58"/>
      <c r="B87" s="73"/>
      <c r="C87" s="156"/>
      <c r="D87" s="74"/>
      <c r="E87" s="75" t="n">
        <f aca="false">D87</f>
        <v>0</v>
      </c>
    </row>
    <row r="88" customFormat="false" ht="19.5" hidden="false" customHeight="true" outlineLevel="0" collapsed="false">
      <c r="A88" s="125" t="s">
        <v>98</v>
      </c>
      <c r="B88" s="126" t="s">
        <v>124</v>
      </c>
      <c r="C88" s="140" t="s">
        <v>97</v>
      </c>
      <c r="D88" s="128"/>
      <c r="E88" s="129"/>
      <c r="F88" s="85" t="str">
        <f aca="false">IF(E89&gt;50,"!!!","")</f>
        <v/>
      </c>
    </row>
    <row r="89" customFormat="false" ht="19.5" hidden="false" customHeight="true" outlineLevel="0" collapsed="false">
      <c r="A89" s="58"/>
      <c r="B89" s="73"/>
      <c r="C89" s="156"/>
      <c r="D89" s="74"/>
      <c r="E89" s="75" t="n">
        <f aca="false">D89</f>
        <v>0</v>
      </c>
    </row>
    <row r="90" customFormat="false" ht="19.5" hidden="false" customHeight="true" outlineLevel="0" collapsed="false">
      <c r="A90" s="125" t="s">
        <v>99</v>
      </c>
      <c r="B90" s="126" t="s">
        <v>90</v>
      </c>
      <c r="C90" s="140" t="s">
        <v>91</v>
      </c>
      <c r="D90" s="128"/>
      <c r="E90" s="129"/>
      <c r="F90" s="85" t="str">
        <f aca="false">IF(E91&gt;15,"!!!","")</f>
        <v/>
      </c>
    </row>
    <row r="91" customFormat="false" ht="19.5" hidden="false" customHeight="true" outlineLevel="0" collapsed="false">
      <c r="A91" s="58"/>
      <c r="B91" s="73"/>
      <c r="C91" s="156" t="n">
        <v>2</v>
      </c>
      <c r="D91" s="157" t="n">
        <f aca="false">C91</f>
        <v>2</v>
      </c>
      <c r="E91" s="75" t="n">
        <f aca="false">D91</f>
        <v>2</v>
      </c>
    </row>
    <row r="92" customFormat="false" ht="19.5" hidden="false" customHeight="true" outlineLevel="0" collapsed="false">
      <c r="A92" s="125" t="s">
        <v>101</v>
      </c>
      <c r="B92" s="126" t="s">
        <v>90</v>
      </c>
      <c r="C92" s="140" t="s">
        <v>91</v>
      </c>
      <c r="D92" s="128"/>
      <c r="E92" s="129"/>
      <c r="F92" s="85" t="str">
        <f aca="false">IF(E93&gt;15,"!!!","")</f>
        <v/>
      </c>
    </row>
    <row r="93" customFormat="false" ht="19.5" hidden="false" customHeight="true" outlineLevel="0" collapsed="false">
      <c r="A93" s="58"/>
      <c r="B93" s="73"/>
      <c r="C93" s="156" t="n">
        <v>2</v>
      </c>
      <c r="D93" s="157" t="n">
        <f aca="false">C93</f>
        <v>2</v>
      </c>
      <c r="E93" s="75" t="n">
        <f aca="false">D93</f>
        <v>2</v>
      </c>
    </row>
    <row r="94" customFormat="false" ht="19.5" hidden="false" customHeight="true" outlineLevel="0" collapsed="false">
      <c r="A94" s="125" t="s">
        <v>102</v>
      </c>
      <c r="B94" s="126" t="s">
        <v>125</v>
      </c>
      <c r="C94" s="140" t="s">
        <v>91</v>
      </c>
      <c r="D94" s="128"/>
      <c r="E94" s="129"/>
      <c r="F94" s="85" t="str">
        <f aca="false">IF(E95&gt;20,"!!!","")</f>
        <v/>
      </c>
    </row>
    <row r="95" customFormat="false" ht="19.5" hidden="false" customHeight="true" outlineLevel="0" collapsed="false">
      <c r="A95" s="58"/>
      <c r="B95" s="73"/>
      <c r="C95" s="156" t="n">
        <v>2</v>
      </c>
      <c r="D95" s="157" t="n">
        <f aca="false">C95</f>
        <v>2</v>
      </c>
      <c r="E95" s="75" t="n">
        <f aca="false">D95</f>
        <v>2</v>
      </c>
    </row>
    <row r="96" customFormat="false" ht="19.5" hidden="false" customHeight="true" outlineLevel="0" collapsed="false">
      <c r="A96" s="59"/>
      <c r="B96" s="90"/>
      <c r="D96" s="90" t="s">
        <v>66</v>
      </c>
      <c r="E96" s="75" t="n">
        <f aca="false">SUM(E87,E89,E91,E93,E95)</f>
        <v>6</v>
      </c>
      <c r="F96" s="85" t="str">
        <f aca="false">IF(E96&gt;36,"!!!","")</f>
        <v/>
      </c>
      <c r="H96" s="123"/>
    </row>
    <row r="97" customFormat="false" ht="19.5" hidden="false" customHeight="true" outlineLevel="0" collapsed="false">
      <c r="A97" s="163"/>
      <c r="B97" s="164"/>
      <c r="C97" s="165"/>
      <c r="D97" s="166" t="s">
        <v>78</v>
      </c>
      <c r="E97" s="167" t="n">
        <f aca="false">IF(E96&lt;=60,E96,60)</f>
        <v>6</v>
      </c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</row>
    <row r="98" customFormat="false" ht="19.5" hidden="false" customHeight="true" outlineLevel="0" collapsed="false"/>
    <row r="99" customFormat="false" ht="19.5" hidden="false" customHeight="true" outlineLevel="0" collapsed="false">
      <c r="D99" s="90" t="s">
        <v>51</v>
      </c>
      <c r="E99" s="91" t="n">
        <f aca="false">SUM(E44,E63,E83,E97)</f>
        <v>95.75</v>
      </c>
    </row>
    <row r="100" customFormat="false" ht="19.5" hidden="false" customHeight="true" outlineLevel="0" collapsed="false">
      <c r="D100" s="90" t="s">
        <v>105</v>
      </c>
      <c r="E100" s="91" t="n">
        <v>250</v>
      </c>
    </row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  <row r="110" customFormat="false" ht="19.5" hidden="false" customHeight="true" outlineLevel="0" collapsed="false"/>
    <row r="111" customFormat="false" ht="19.5" hidden="false" customHeight="true" outlineLevel="0" collapsed="false"/>
    <row r="112" customFormat="false" ht="19.5" hidden="false" customHeight="true" outlineLevel="0" collapsed="false"/>
    <row r="113" customFormat="false" ht="19.5" hidden="false" customHeight="true" outlineLevel="0" collapsed="false"/>
    <row r="114" customFormat="false" ht="19.5" hidden="false" customHeight="true" outlineLevel="0" collapsed="false"/>
    <row r="115" customFormat="false" ht="19.5" hidden="false" customHeight="true" outlineLevel="0" collapsed="false"/>
    <row r="116" customFormat="false" ht="19.5" hidden="false" customHeight="true" outlineLevel="0" collapsed="false"/>
    <row r="117" customFormat="false" ht="19.5" hidden="false" customHeight="true" outlineLevel="0" collapsed="false"/>
    <row r="118" customFormat="false" ht="19.5" hidden="false" customHeight="true" outlineLevel="0" collapsed="false"/>
    <row r="119" customFormat="false" ht="19.5" hidden="false" customHeight="true" outlineLevel="0" collapsed="false"/>
    <row r="120" customFormat="false" ht="19.5" hidden="false" customHeight="true" outlineLevel="0" collapsed="false"/>
    <row r="121" customFormat="false" ht="19.5" hidden="false" customHeight="true" outlineLevel="0" collapsed="false"/>
    <row r="122" customFormat="false" ht="19.5" hidden="false" customHeight="true" outlineLevel="0" collapsed="false"/>
    <row r="123" customFormat="false" ht="19.5" hidden="false" customHeight="true" outlineLevel="0" collapsed="false"/>
    <row r="124" customFormat="false" ht="19.5" hidden="false" customHeight="true" outlineLevel="0" collapsed="false"/>
    <row r="125" customFormat="false" ht="19.5" hidden="false" customHeight="true" outlineLevel="0" collapsed="false"/>
    <row r="126" customFormat="false" ht="19.5" hidden="false" customHeight="true" outlineLevel="0" collapsed="false"/>
    <row r="127" customFormat="false" ht="19.5" hidden="false" customHeight="true" outlineLevel="0" collapsed="false"/>
    <row r="128" customFormat="false" ht="19.5" hidden="false" customHeight="true" outlineLevel="0" collapsed="false"/>
    <row r="129" customFormat="false" ht="19.5" hidden="false" customHeight="true" outlineLevel="0" collapsed="false"/>
    <row r="130" customFormat="false" ht="19.5" hidden="false" customHeight="true" outlineLevel="0" collapsed="false"/>
    <row r="131" customFormat="false" ht="19.5" hidden="false" customHeight="true" outlineLevel="0" collapsed="false"/>
    <row r="132" customFormat="false" ht="19.5" hidden="false" customHeight="true" outlineLevel="0" collapsed="false"/>
    <row r="133" customFormat="false" ht="19.5" hidden="false" customHeight="true" outlineLevel="0" collapsed="false"/>
    <row r="134" customFormat="false" ht="19.5" hidden="false" customHeight="true" outlineLevel="0" collapsed="false"/>
    <row r="135" customFormat="false" ht="19.5" hidden="false" customHeight="true" outlineLevel="0" collapsed="false"/>
    <row r="136" customFormat="false" ht="19.5" hidden="false" customHeight="true" outlineLevel="0" collapsed="false"/>
    <row r="137" customFormat="false" ht="19.5" hidden="false" customHeight="true" outlineLevel="0" collapsed="false"/>
    <row r="138" customFormat="false" ht="19.5" hidden="false" customHeight="true" outlineLevel="0" collapsed="false"/>
    <row r="139" customFormat="false" ht="19.5" hidden="false" customHeight="true" outlineLevel="0" collapsed="false"/>
    <row r="140" customFormat="false" ht="19.5" hidden="false" customHeight="true" outlineLevel="0" collapsed="false"/>
    <row r="141" customFormat="false" ht="19.5" hidden="false" customHeight="true" outlineLevel="0" collapsed="false"/>
    <row r="142" customFormat="false" ht="19.5" hidden="false" customHeight="true" outlineLevel="0" collapsed="false"/>
    <row r="143" customFormat="false" ht="19.5" hidden="false" customHeight="true" outlineLevel="0" collapsed="false"/>
    <row r="144" customFormat="false" ht="19.5" hidden="false" customHeight="true" outlineLevel="0" collapsed="false"/>
    <row r="145" customFormat="false" ht="19.5" hidden="false" customHeight="true" outlineLevel="0" collapsed="false"/>
    <row r="146" customFormat="false" ht="19.5" hidden="false" customHeight="true" outlineLevel="0" collapsed="false"/>
    <row r="147" customFormat="false" ht="19.5" hidden="false" customHeight="true" outlineLevel="0" collapsed="false"/>
    <row r="148" customFormat="false" ht="19.5" hidden="false" customHeight="true" outlineLevel="0" collapsed="false"/>
    <row r="149" customFormat="false" ht="19.5" hidden="false" customHeight="true" outlineLevel="0" collapsed="false"/>
    <row r="150" customFormat="false" ht="19.5" hidden="false" customHeight="true" outlineLevel="0" collapsed="false"/>
    <row r="151" customFormat="false" ht="19.5" hidden="false" customHeight="true" outlineLevel="0" collapsed="false"/>
    <row r="152" customFormat="false" ht="19.5" hidden="false" customHeight="true" outlineLevel="0" collapsed="false"/>
    <row r="153" customFormat="false" ht="19.5" hidden="false" customHeight="true" outlineLevel="0" collapsed="false"/>
    <row r="154" customFormat="false" ht="19.5" hidden="false" customHeight="true" outlineLevel="0" collapsed="false"/>
    <row r="155" customFormat="false" ht="19.5" hidden="false" customHeight="true" outlineLevel="0" collapsed="false"/>
    <row r="156" customFormat="false" ht="19.5" hidden="false" customHeight="true" outlineLevel="0" collapsed="false"/>
    <row r="157" customFormat="false" ht="19.5" hidden="false" customHeight="true" outlineLevel="0" collapsed="false"/>
    <row r="158" customFormat="false" ht="19.5" hidden="false" customHeight="true" outlineLevel="0" collapsed="false"/>
    <row r="159" customFormat="false" ht="19.5" hidden="false" customHeight="true" outlineLevel="0" collapsed="false"/>
    <row r="160" customFormat="false" ht="19.5" hidden="false" customHeight="true" outlineLevel="0" collapsed="false"/>
    <row r="161" customFormat="false" ht="19.5" hidden="false" customHeight="true" outlineLevel="0" collapsed="false"/>
    <row r="162" customFormat="false" ht="19.5" hidden="false" customHeight="true" outlineLevel="0" collapsed="false"/>
    <row r="163" customFormat="false" ht="19.5" hidden="false" customHeight="true" outlineLevel="0" collapsed="false"/>
    <row r="164" customFormat="false" ht="19.5" hidden="false" customHeight="true" outlineLevel="0" collapsed="false"/>
    <row r="165" customFormat="false" ht="19.5" hidden="false" customHeight="true" outlineLevel="0" collapsed="false"/>
    <row r="166" customFormat="false" ht="19.5" hidden="false" customHeight="true" outlineLevel="0" collapsed="false"/>
    <row r="167" customFormat="false" ht="19.5" hidden="false" customHeight="true" outlineLevel="0" collapsed="false"/>
    <row r="168" customFormat="false" ht="19.5" hidden="false" customHeight="true" outlineLevel="0" collapsed="false"/>
    <row r="169" customFormat="false" ht="19.5" hidden="false" customHeight="true" outlineLevel="0" collapsed="false"/>
    <row r="170" customFormat="false" ht="19.5" hidden="false" customHeight="true" outlineLevel="0" collapsed="false"/>
    <row r="171" customFormat="false" ht="19.5" hidden="false" customHeight="true" outlineLevel="0" collapsed="false"/>
    <row r="172" customFormat="false" ht="19.5" hidden="false" customHeight="true" outlineLevel="0" collapsed="false"/>
    <row r="173" customFormat="false" ht="19.5" hidden="false" customHeight="true" outlineLevel="0" collapsed="false"/>
    <row r="174" customFormat="false" ht="19.5" hidden="false" customHeight="true" outlineLevel="0" collapsed="false"/>
    <row r="175" customFormat="false" ht="19.5" hidden="false" customHeight="true" outlineLevel="0" collapsed="false"/>
    <row r="176" customFormat="false" ht="19.5" hidden="false" customHeight="true" outlineLevel="0" collapsed="false"/>
    <row r="177" customFormat="false" ht="19.5" hidden="false" customHeight="true" outlineLevel="0" collapsed="false"/>
    <row r="178" customFormat="false" ht="19.5" hidden="false" customHeight="true" outlineLevel="0" collapsed="false"/>
    <row r="179" customFormat="false" ht="19.5" hidden="false" customHeight="true" outlineLevel="0" collapsed="false"/>
    <row r="180" customFormat="false" ht="19.5" hidden="false" customHeight="true" outlineLevel="0" collapsed="false"/>
    <row r="181" customFormat="false" ht="19.5" hidden="false" customHeight="true" outlineLevel="0" collapsed="false"/>
    <row r="182" customFormat="false" ht="19.5" hidden="false" customHeight="true" outlineLevel="0" collapsed="false"/>
    <row r="183" customFormat="false" ht="19.5" hidden="false" customHeight="true" outlineLevel="0" collapsed="false"/>
    <row r="184" customFormat="false" ht="19.5" hidden="false" customHeight="true" outlineLevel="0" collapsed="false"/>
    <row r="185" customFormat="false" ht="19.5" hidden="false" customHeight="true" outlineLevel="0" collapsed="false"/>
    <row r="186" customFormat="false" ht="19.5" hidden="false" customHeight="true" outlineLevel="0" collapsed="false"/>
    <row r="187" customFormat="false" ht="19.5" hidden="false" customHeight="true" outlineLevel="0" collapsed="false"/>
    <row r="188" customFormat="false" ht="19.5" hidden="false" customHeight="true" outlineLevel="0" collapsed="false"/>
    <row r="189" customFormat="false" ht="19.5" hidden="false" customHeight="true" outlineLevel="0" collapsed="false"/>
    <row r="190" customFormat="false" ht="19.5" hidden="false" customHeight="true" outlineLevel="0" collapsed="false"/>
    <row r="191" customFormat="false" ht="19.5" hidden="false" customHeight="true" outlineLevel="0" collapsed="false"/>
    <row r="192" customFormat="false" ht="19.5" hidden="false" customHeight="true" outlineLevel="0" collapsed="false"/>
    <row r="193" customFormat="false" ht="19.5" hidden="false" customHeight="true" outlineLevel="0" collapsed="false"/>
    <row r="194" customFormat="false" ht="19.5" hidden="false" customHeight="true" outlineLevel="0" collapsed="false"/>
    <row r="195" customFormat="false" ht="19.5" hidden="false" customHeight="true" outlineLevel="0" collapsed="false"/>
    <row r="196" customFormat="false" ht="19.5" hidden="false" customHeight="true" outlineLevel="0" collapsed="false"/>
    <row r="197" customFormat="false" ht="19.5" hidden="false" customHeight="true" outlineLevel="0" collapsed="false"/>
    <row r="198" customFormat="false" ht="19.5" hidden="false" customHeight="true" outlineLevel="0" collapsed="false"/>
    <row r="199" customFormat="false" ht="19.5" hidden="false" customHeight="true" outlineLevel="0" collapsed="false"/>
    <row r="200" customFormat="false" ht="19.5" hidden="false" customHeight="true" outlineLevel="0" collapsed="false"/>
    <row r="201" customFormat="false" ht="19.5" hidden="false" customHeight="true" outlineLevel="0" collapsed="false"/>
    <row r="202" customFormat="false" ht="19.5" hidden="false" customHeight="true" outlineLevel="0" collapsed="false"/>
    <row r="203" customFormat="false" ht="19.5" hidden="false" customHeight="true" outlineLevel="0" collapsed="false"/>
    <row r="204" customFormat="false" ht="19.5" hidden="false" customHeight="true" outlineLevel="0" collapsed="false"/>
    <row r="205" customFormat="false" ht="19.5" hidden="false" customHeight="true" outlineLevel="0" collapsed="false"/>
    <row r="206" customFormat="false" ht="19.5" hidden="false" customHeight="true" outlineLevel="0" collapsed="false"/>
    <row r="207" customFormat="false" ht="19.5" hidden="false" customHeight="true" outlineLevel="0" collapsed="false"/>
    <row r="208" customFormat="false" ht="19.5" hidden="false" customHeight="true" outlineLevel="0" collapsed="false"/>
    <row r="209" customFormat="false" ht="19.5" hidden="false" customHeight="true" outlineLevel="0" collapsed="false"/>
    <row r="210" customFormat="false" ht="19.5" hidden="false" customHeight="true" outlineLevel="0" collapsed="false"/>
    <row r="211" customFormat="false" ht="19.5" hidden="false" customHeight="true" outlineLevel="0" collapsed="false"/>
    <row r="212" customFormat="false" ht="19.5" hidden="false" customHeight="true" outlineLevel="0" collapsed="false"/>
    <row r="213" customFormat="false" ht="19.5" hidden="false" customHeight="true" outlineLevel="0" collapsed="false"/>
    <row r="214" customFormat="false" ht="19.5" hidden="false" customHeight="true" outlineLevel="0" collapsed="false"/>
    <row r="215" customFormat="false" ht="19.5" hidden="false" customHeight="true" outlineLevel="0" collapsed="false"/>
    <row r="216" customFormat="false" ht="19.5" hidden="false" customHeight="true" outlineLevel="0" collapsed="false"/>
    <row r="217" customFormat="false" ht="19.5" hidden="false" customHeight="true" outlineLevel="0" collapsed="false"/>
    <row r="218" customFormat="false" ht="19.5" hidden="false" customHeight="true" outlineLevel="0" collapsed="false"/>
    <row r="219" customFormat="false" ht="19.5" hidden="false" customHeight="true" outlineLevel="0" collapsed="false"/>
    <row r="220" customFormat="false" ht="19.5" hidden="false" customHeight="true" outlineLevel="0" collapsed="false"/>
    <row r="221" customFormat="false" ht="19.5" hidden="false" customHeight="true" outlineLevel="0" collapsed="false"/>
    <row r="222" customFormat="false" ht="19.5" hidden="false" customHeight="true" outlineLevel="0" collapsed="false"/>
    <row r="223" customFormat="false" ht="19.5" hidden="false" customHeight="true" outlineLevel="0" collapsed="false"/>
    <row r="224" customFormat="false" ht="19.5" hidden="false" customHeight="true" outlineLevel="0" collapsed="false"/>
    <row r="225" customFormat="false" ht="19.5" hidden="false" customHeight="true" outlineLevel="0" collapsed="false"/>
    <row r="226" customFormat="false" ht="19.5" hidden="false" customHeight="true" outlineLevel="0" collapsed="false"/>
    <row r="227" customFormat="false" ht="19.5" hidden="false" customHeight="true" outlineLevel="0" collapsed="false"/>
    <row r="228" customFormat="false" ht="19.5" hidden="false" customHeight="true" outlineLevel="0" collapsed="false"/>
    <row r="229" customFormat="false" ht="19.5" hidden="false" customHeight="true" outlineLevel="0" collapsed="false"/>
    <row r="230" customFormat="false" ht="19.5" hidden="false" customHeight="true" outlineLevel="0" collapsed="false"/>
    <row r="231" customFormat="false" ht="19.5" hidden="false" customHeight="true" outlineLevel="0" collapsed="false"/>
    <row r="232" customFormat="false" ht="19.5" hidden="false" customHeight="true" outlineLevel="0" collapsed="false"/>
    <row r="233" customFormat="false" ht="19.5" hidden="false" customHeight="true" outlineLevel="0" collapsed="false"/>
    <row r="234" customFormat="false" ht="19.5" hidden="false" customHeight="true" outlineLevel="0" collapsed="false"/>
    <row r="235" customFormat="false" ht="19.5" hidden="false" customHeight="true" outlineLevel="0" collapsed="false"/>
    <row r="236" customFormat="false" ht="19.5" hidden="false" customHeight="true" outlineLevel="0" collapsed="false"/>
    <row r="237" customFormat="false" ht="19.5" hidden="false" customHeight="true" outlineLevel="0" collapsed="false"/>
    <row r="238" customFormat="false" ht="19.5" hidden="false" customHeight="true" outlineLevel="0" collapsed="false"/>
    <row r="239" customFormat="false" ht="19.5" hidden="false" customHeight="true" outlineLevel="0" collapsed="false"/>
    <row r="240" customFormat="false" ht="19.5" hidden="false" customHeight="true" outlineLevel="0" collapsed="false"/>
    <row r="241" customFormat="false" ht="19.5" hidden="false" customHeight="true" outlineLevel="0" collapsed="false"/>
    <row r="242" customFormat="false" ht="19.5" hidden="false" customHeight="true" outlineLevel="0" collapsed="false"/>
    <row r="243" customFormat="false" ht="19.5" hidden="false" customHeight="true" outlineLevel="0" collapsed="false"/>
    <row r="244" customFormat="false" ht="19.5" hidden="false" customHeight="true" outlineLevel="0" collapsed="false"/>
    <row r="245" customFormat="false" ht="19.5" hidden="false" customHeight="true" outlineLevel="0" collapsed="false"/>
    <row r="246" customFormat="false" ht="19.5" hidden="false" customHeight="true" outlineLevel="0" collapsed="false"/>
    <row r="247" customFormat="false" ht="19.5" hidden="false" customHeight="true" outlineLevel="0" collapsed="false"/>
    <row r="248" customFormat="false" ht="19.5" hidden="false" customHeight="true" outlineLevel="0" collapsed="false"/>
    <row r="249" customFormat="false" ht="19.5" hidden="false" customHeight="true" outlineLevel="0" collapsed="false"/>
    <row r="250" customFormat="false" ht="19.5" hidden="false" customHeight="true" outlineLevel="0" collapsed="false"/>
    <row r="251" customFormat="false" ht="19.5" hidden="false" customHeight="true" outlineLevel="0" collapsed="false"/>
    <row r="252" customFormat="false" ht="19.5" hidden="false" customHeight="true" outlineLevel="0" collapsed="false"/>
    <row r="253" customFormat="false" ht="19.5" hidden="false" customHeight="true" outlineLevel="0" collapsed="false"/>
    <row r="254" customFormat="false" ht="19.5" hidden="false" customHeight="true" outlineLevel="0" collapsed="false"/>
    <row r="255" customFormat="false" ht="19.5" hidden="false" customHeight="true" outlineLevel="0" collapsed="false"/>
    <row r="256" customFormat="false" ht="19.5" hidden="false" customHeight="true" outlineLevel="0" collapsed="false"/>
    <row r="257" customFormat="false" ht="19.5" hidden="false" customHeight="true" outlineLevel="0" collapsed="false"/>
    <row r="258" customFormat="false" ht="19.5" hidden="false" customHeight="true" outlineLevel="0" collapsed="false"/>
    <row r="259" customFormat="false" ht="19.5" hidden="false" customHeight="true" outlineLevel="0" collapsed="false"/>
    <row r="260" customFormat="false" ht="19.5" hidden="false" customHeight="true" outlineLevel="0" collapsed="false"/>
    <row r="261" customFormat="false" ht="19.5" hidden="false" customHeight="true" outlineLevel="0" collapsed="false"/>
    <row r="262" customFormat="false" ht="19.5" hidden="false" customHeight="true" outlineLevel="0" collapsed="false"/>
    <row r="263" customFormat="false" ht="19.5" hidden="false" customHeight="true" outlineLevel="0" collapsed="false"/>
    <row r="264" customFormat="false" ht="19.5" hidden="false" customHeight="true" outlineLevel="0" collapsed="false"/>
    <row r="265" customFormat="false" ht="19.5" hidden="false" customHeight="true" outlineLevel="0" collapsed="false"/>
    <row r="266" customFormat="false" ht="19.5" hidden="false" customHeight="true" outlineLevel="0" collapsed="false"/>
    <row r="267" customFormat="false" ht="19.5" hidden="false" customHeight="true" outlineLevel="0" collapsed="false"/>
    <row r="268" customFormat="false" ht="19.5" hidden="false" customHeight="true" outlineLevel="0" collapsed="false"/>
    <row r="269" customFormat="false" ht="19.5" hidden="false" customHeight="true" outlineLevel="0" collapsed="false"/>
    <row r="270" customFormat="false" ht="19.5" hidden="false" customHeight="true" outlineLevel="0" collapsed="false"/>
    <row r="271" customFormat="false" ht="19.5" hidden="false" customHeight="true" outlineLevel="0" collapsed="false"/>
    <row r="272" customFormat="false" ht="19.5" hidden="false" customHeight="true" outlineLevel="0" collapsed="false"/>
    <row r="273" customFormat="false" ht="19.5" hidden="false" customHeight="true" outlineLevel="0" collapsed="false"/>
    <row r="274" customFormat="false" ht="19.5" hidden="false" customHeight="true" outlineLevel="0" collapsed="false"/>
    <row r="275" customFormat="false" ht="19.5" hidden="false" customHeight="true" outlineLevel="0" collapsed="false"/>
    <row r="276" customFormat="false" ht="19.5" hidden="false" customHeight="true" outlineLevel="0" collapsed="false"/>
    <row r="277" customFormat="false" ht="19.5" hidden="false" customHeight="true" outlineLevel="0" collapsed="false"/>
    <row r="278" customFormat="false" ht="19.5" hidden="false" customHeight="true" outlineLevel="0" collapsed="false"/>
    <row r="279" customFormat="false" ht="19.5" hidden="false" customHeight="true" outlineLevel="0" collapsed="false"/>
    <row r="280" customFormat="false" ht="19.5" hidden="false" customHeight="true" outlineLevel="0" collapsed="false"/>
    <row r="281" customFormat="false" ht="19.5" hidden="false" customHeight="true" outlineLevel="0" collapsed="false"/>
    <row r="282" customFormat="false" ht="19.5" hidden="false" customHeight="true" outlineLevel="0" collapsed="false"/>
    <row r="283" customFormat="false" ht="19.5" hidden="false" customHeight="true" outlineLevel="0" collapsed="false"/>
    <row r="284" customFormat="false" ht="19.5" hidden="false" customHeight="true" outlineLevel="0" collapsed="false"/>
    <row r="285" customFormat="false" ht="19.5" hidden="false" customHeight="true" outlineLevel="0" collapsed="false"/>
    <row r="286" customFormat="false" ht="19.5" hidden="false" customHeight="true" outlineLevel="0" collapsed="false"/>
    <row r="287" customFormat="false" ht="19.5" hidden="false" customHeight="true" outlineLevel="0" collapsed="false"/>
    <row r="288" customFormat="false" ht="19.5" hidden="false" customHeight="true" outlineLevel="0" collapsed="false"/>
    <row r="289" customFormat="false" ht="19.5" hidden="false" customHeight="true" outlineLevel="0" collapsed="false"/>
    <row r="290" customFormat="false" ht="19.5" hidden="false" customHeight="true" outlineLevel="0" collapsed="false"/>
    <row r="291" customFormat="false" ht="19.5" hidden="false" customHeight="true" outlineLevel="0" collapsed="false"/>
    <row r="292" customFormat="false" ht="19.5" hidden="false" customHeight="true" outlineLevel="0" collapsed="false"/>
    <row r="293" customFormat="false" ht="19.5" hidden="false" customHeight="true" outlineLevel="0" collapsed="false"/>
    <row r="294" customFormat="false" ht="19.5" hidden="false" customHeight="true" outlineLevel="0" collapsed="false"/>
    <row r="295" customFormat="false" ht="19.5" hidden="false" customHeight="true" outlineLevel="0" collapsed="false"/>
    <row r="296" customFormat="false" ht="19.5" hidden="false" customHeight="true" outlineLevel="0" collapsed="false"/>
    <row r="297" customFormat="false" ht="19.5" hidden="false" customHeight="true" outlineLevel="0" collapsed="false"/>
    <row r="298" customFormat="false" ht="19.5" hidden="false" customHeight="true" outlineLevel="0" collapsed="false"/>
    <row r="299" customFormat="false" ht="19.5" hidden="false" customHeight="true" outlineLevel="0" collapsed="false"/>
    <row r="300" customFormat="false" ht="19.5" hidden="false" customHeight="true" outlineLevel="0" collapsed="false"/>
    <row r="301" customFormat="false" ht="19.5" hidden="false" customHeight="true" outlineLevel="0" collapsed="false"/>
    <row r="302" customFormat="false" ht="19.5" hidden="false" customHeight="true" outlineLevel="0" collapsed="false"/>
    <row r="303" customFormat="false" ht="19.5" hidden="false" customHeight="true" outlineLevel="0" collapsed="false"/>
    <row r="304" customFormat="false" ht="19.5" hidden="false" customHeight="true" outlineLevel="0" collapsed="false"/>
    <row r="305" customFormat="false" ht="19.5" hidden="false" customHeight="true" outlineLevel="0" collapsed="false"/>
    <row r="306" customFormat="false" ht="19.5" hidden="false" customHeight="true" outlineLevel="0" collapsed="false"/>
    <row r="307" customFormat="false" ht="19.5" hidden="false" customHeight="true" outlineLevel="0" collapsed="false"/>
    <row r="308" customFormat="false" ht="19.5" hidden="false" customHeight="true" outlineLevel="0" collapsed="false"/>
    <row r="309" customFormat="false" ht="19.5" hidden="false" customHeight="true" outlineLevel="0" collapsed="false"/>
    <row r="310" customFormat="false" ht="19.5" hidden="false" customHeight="true" outlineLevel="0" collapsed="false"/>
    <row r="311" customFormat="false" ht="19.5" hidden="false" customHeight="true" outlineLevel="0" collapsed="false"/>
    <row r="312" customFormat="false" ht="19.5" hidden="false" customHeight="true" outlineLevel="0" collapsed="false"/>
    <row r="313" customFormat="false" ht="19.5" hidden="false" customHeight="true" outlineLevel="0" collapsed="false"/>
    <row r="314" customFormat="false" ht="19.5" hidden="false" customHeight="true" outlineLevel="0" collapsed="false"/>
    <row r="315" customFormat="false" ht="19.5" hidden="false" customHeight="true" outlineLevel="0" collapsed="false"/>
    <row r="316" customFormat="false" ht="19.5" hidden="false" customHeight="true" outlineLevel="0" collapsed="false"/>
    <row r="317" customFormat="false" ht="19.5" hidden="false" customHeight="true" outlineLevel="0" collapsed="false"/>
    <row r="318" customFormat="false" ht="19.5" hidden="false" customHeight="true" outlineLevel="0" collapsed="false"/>
    <row r="319" customFormat="false" ht="19.5" hidden="false" customHeight="true" outlineLevel="0" collapsed="false"/>
    <row r="320" customFormat="false" ht="19.5" hidden="false" customHeight="true" outlineLevel="0" collapsed="false"/>
    <row r="321" customFormat="false" ht="19.5" hidden="false" customHeight="true" outlineLevel="0" collapsed="false"/>
    <row r="322" customFormat="false" ht="19.5" hidden="false" customHeight="true" outlineLevel="0" collapsed="false"/>
    <row r="323" customFormat="false" ht="19.5" hidden="false" customHeight="true" outlineLevel="0" collapsed="false"/>
    <row r="324" customFormat="false" ht="19.5" hidden="false" customHeight="true" outlineLevel="0" collapsed="false"/>
    <row r="325" customFormat="false" ht="19.5" hidden="false" customHeight="true" outlineLevel="0" collapsed="false"/>
    <row r="326" customFormat="false" ht="19.5" hidden="false" customHeight="true" outlineLevel="0" collapsed="false"/>
    <row r="327" customFormat="false" ht="19.5" hidden="false" customHeight="true" outlineLevel="0" collapsed="false"/>
    <row r="328" customFormat="false" ht="19.5" hidden="false" customHeight="true" outlineLevel="0" collapsed="false"/>
    <row r="329" customFormat="false" ht="19.5" hidden="false" customHeight="true" outlineLevel="0" collapsed="false"/>
    <row r="330" customFormat="false" ht="19.5" hidden="false" customHeight="true" outlineLevel="0" collapsed="false"/>
    <row r="331" customFormat="false" ht="19.5" hidden="false" customHeight="true" outlineLevel="0" collapsed="false"/>
    <row r="332" customFormat="false" ht="19.5" hidden="false" customHeight="true" outlineLevel="0" collapsed="false"/>
    <row r="333" customFormat="false" ht="19.5" hidden="false" customHeight="true" outlineLevel="0" collapsed="false"/>
    <row r="334" customFormat="false" ht="19.5" hidden="false" customHeight="true" outlineLevel="0" collapsed="false"/>
    <row r="335" customFormat="false" ht="19.5" hidden="false" customHeight="true" outlineLevel="0" collapsed="false"/>
    <row r="336" customFormat="false" ht="19.5" hidden="false" customHeight="true" outlineLevel="0" collapsed="false"/>
    <row r="337" customFormat="false" ht="19.5" hidden="false" customHeight="true" outlineLevel="0" collapsed="false"/>
    <row r="338" customFormat="false" ht="19.5" hidden="false" customHeight="true" outlineLevel="0" collapsed="false"/>
    <row r="339" customFormat="false" ht="19.5" hidden="false" customHeight="true" outlineLevel="0" collapsed="false"/>
    <row r="340" customFormat="false" ht="19.5" hidden="false" customHeight="true" outlineLevel="0" collapsed="false"/>
    <row r="341" customFormat="false" ht="19.5" hidden="false" customHeight="true" outlineLevel="0" collapsed="false"/>
    <row r="342" customFormat="false" ht="19.5" hidden="false" customHeight="true" outlineLevel="0" collapsed="false"/>
    <row r="343" customFormat="false" ht="19.5" hidden="false" customHeight="true" outlineLevel="0" collapsed="false"/>
    <row r="344" customFormat="false" ht="19.5" hidden="false" customHeight="true" outlineLevel="0" collapsed="false"/>
    <row r="345" customFormat="false" ht="19.5" hidden="false" customHeight="true" outlineLevel="0" collapsed="false"/>
    <row r="346" customFormat="false" ht="19.5" hidden="false" customHeight="true" outlineLevel="0" collapsed="false"/>
    <row r="347" customFormat="false" ht="19.5" hidden="false" customHeight="true" outlineLevel="0" collapsed="false"/>
    <row r="348" customFormat="false" ht="19.5" hidden="false" customHeight="true" outlineLevel="0" collapsed="false"/>
    <row r="349" customFormat="false" ht="19.5" hidden="false" customHeight="true" outlineLevel="0" collapsed="false"/>
    <row r="350" customFormat="false" ht="19.5" hidden="false" customHeight="true" outlineLevel="0" collapsed="false"/>
    <row r="351" customFormat="false" ht="19.5" hidden="false" customHeight="true" outlineLevel="0" collapsed="false"/>
    <row r="352" customFormat="false" ht="19.5" hidden="false" customHeight="true" outlineLevel="0" collapsed="false"/>
    <row r="353" customFormat="false" ht="19.5" hidden="false" customHeight="true" outlineLevel="0" collapsed="false"/>
    <row r="354" customFormat="false" ht="19.5" hidden="false" customHeight="true" outlineLevel="0" collapsed="false"/>
    <row r="355" customFormat="false" ht="19.5" hidden="false" customHeight="true" outlineLevel="0" collapsed="false"/>
    <row r="356" customFormat="false" ht="19.5" hidden="false" customHeight="true" outlineLevel="0" collapsed="false"/>
    <row r="357" customFormat="false" ht="19.5" hidden="false" customHeight="true" outlineLevel="0" collapsed="false"/>
    <row r="358" customFormat="false" ht="19.5" hidden="false" customHeight="true" outlineLevel="0" collapsed="false"/>
    <row r="359" customFormat="false" ht="19.5" hidden="false" customHeight="true" outlineLevel="0" collapsed="false"/>
    <row r="360" customFormat="false" ht="19.5" hidden="false" customHeight="true" outlineLevel="0" collapsed="false"/>
    <row r="361" customFormat="false" ht="19.5" hidden="false" customHeight="true" outlineLevel="0" collapsed="false"/>
    <row r="362" customFormat="false" ht="19.5" hidden="false" customHeight="true" outlineLevel="0" collapsed="false"/>
    <row r="363" customFormat="false" ht="19.5" hidden="false" customHeight="true" outlineLevel="0" collapsed="false"/>
    <row r="364" customFormat="false" ht="19.5" hidden="false" customHeight="true" outlineLevel="0" collapsed="false"/>
    <row r="365" customFormat="false" ht="19.5" hidden="false" customHeight="true" outlineLevel="0" collapsed="false"/>
    <row r="366" customFormat="false" ht="19.5" hidden="false" customHeight="true" outlineLevel="0" collapsed="false"/>
    <row r="367" customFormat="false" ht="19.5" hidden="false" customHeight="true" outlineLevel="0" collapsed="false"/>
    <row r="368" customFormat="false" ht="19.5" hidden="false" customHeight="true" outlineLevel="0" collapsed="false"/>
    <row r="369" customFormat="false" ht="19.5" hidden="false" customHeight="true" outlineLevel="0" collapsed="false"/>
    <row r="370" customFormat="false" ht="19.5" hidden="false" customHeight="true" outlineLevel="0" collapsed="false"/>
    <row r="371" customFormat="false" ht="19.5" hidden="false" customHeight="true" outlineLevel="0" collapsed="false"/>
    <row r="372" customFormat="false" ht="19.5" hidden="false" customHeight="true" outlineLevel="0" collapsed="false"/>
    <row r="373" customFormat="false" ht="19.5" hidden="false" customHeight="true" outlineLevel="0" collapsed="false"/>
    <row r="374" customFormat="false" ht="19.5" hidden="false" customHeight="true" outlineLevel="0" collapsed="false"/>
    <row r="375" customFormat="false" ht="19.5" hidden="false" customHeight="true" outlineLevel="0" collapsed="false"/>
    <row r="376" customFormat="false" ht="19.5" hidden="false" customHeight="true" outlineLevel="0" collapsed="false"/>
    <row r="377" customFormat="false" ht="19.5" hidden="false" customHeight="true" outlineLevel="0" collapsed="false"/>
    <row r="378" customFormat="false" ht="19.5" hidden="false" customHeight="true" outlineLevel="0" collapsed="false"/>
    <row r="379" customFormat="false" ht="19.5" hidden="false" customHeight="true" outlineLevel="0" collapsed="false"/>
    <row r="380" customFormat="false" ht="19.5" hidden="false" customHeight="true" outlineLevel="0" collapsed="false"/>
    <row r="381" customFormat="false" ht="19.5" hidden="false" customHeight="true" outlineLevel="0" collapsed="false"/>
    <row r="382" customFormat="false" ht="19.5" hidden="false" customHeight="true" outlineLevel="0" collapsed="false"/>
    <row r="383" customFormat="false" ht="19.5" hidden="false" customHeight="true" outlineLevel="0" collapsed="false"/>
    <row r="384" customFormat="false" ht="19.5" hidden="false" customHeight="true" outlineLevel="0" collapsed="false"/>
    <row r="385" customFormat="false" ht="19.5" hidden="false" customHeight="true" outlineLevel="0" collapsed="false"/>
    <row r="386" customFormat="false" ht="19.5" hidden="false" customHeight="true" outlineLevel="0" collapsed="false"/>
    <row r="387" customFormat="false" ht="19.5" hidden="false" customHeight="true" outlineLevel="0" collapsed="false"/>
    <row r="388" customFormat="false" ht="19.5" hidden="false" customHeight="true" outlineLevel="0" collapsed="false"/>
    <row r="389" customFormat="false" ht="19.5" hidden="false" customHeight="true" outlineLevel="0" collapsed="false"/>
    <row r="390" customFormat="false" ht="19.5" hidden="false" customHeight="true" outlineLevel="0" collapsed="false"/>
    <row r="391" customFormat="false" ht="19.5" hidden="false" customHeight="true" outlineLevel="0" collapsed="false"/>
    <row r="392" customFormat="false" ht="19.5" hidden="false" customHeight="true" outlineLevel="0" collapsed="false"/>
    <row r="393" customFormat="false" ht="19.5" hidden="false" customHeight="true" outlineLevel="0" collapsed="false"/>
    <row r="394" customFormat="false" ht="19.5" hidden="false" customHeight="true" outlineLevel="0" collapsed="false"/>
    <row r="395" customFormat="false" ht="19.5" hidden="false" customHeight="true" outlineLevel="0" collapsed="false"/>
    <row r="396" customFormat="false" ht="19.5" hidden="false" customHeight="true" outlineLevel="0" collapsed="false"/>
    <row r="397" customFormat="false" ht="19.5" hidden="false" customHeight="true" outlineLevel="0" collapsed="false"/>
    <row r="398" customFormat="false" ht="19.5" hidden="false" customHeight="true" outlineLevel="0" collapsed="false"/>
    <row r="399" customFormat="false" ht="19.5" hidden="false" customHeight="true" outlineLevel="0" collapsed="false"/>
    <row r="400" customFormat="false" ht="19.5" hidden="false" customHeight="true" outlineLevel="0" collapsed="false"/>
    <row r="401" customFormat="false" ht="19.5" hidden="false" customHeight="true" outlineLevel="0" collapsed="false"/>
    <row r="402" customFormat="false" ht="19.5" hidden="false" customHeight="true" outlineLevel="0" collapsed="false"/>
    <row r="403" customFormat="false" ht="19.5" hidden="false" customHeight="true" outlineLevel="0" collapsed="false"/>
    <row r="404" customFormat="false" ht="19.5" hidden="false" customHeight="true" outlineLevel="0" collapsed="false"/>
    <row r="405" customFormat="false" ht="19.5" hidden="false" customHeight="true" outlineLevel="0" collapsed="false"/>
    <row r="406" customFormat="false" ht="19.5" hidden="false" customHeight="true" outlineLevel="0" collapsed="false"/>
    <row r="407" customFormat="false" ht="19.5" hidden="false" customHeight="true" outlineLevel="0" collapsed="false"/>
    <row r="408" customFormat="false" ht="19.5" hidden="false" customHeight="true" outlineLevel="0" collapsed="false"/>
    <row r="409" customFormat="false" ht="19.5" hidden="false" customHeight="true" outlineLevel="0" collapsed="false"/>
    <row r="410" customFormat="false" ht="19.5" hidden="false" customHeight="true" outlineLevel="0" collapsed="false"/>
    <row r="411" customFormat="false" ht="19.5" hidden="false" customHeight="true" outlineLevel="0" collapsed="false"/>
    <row r="412" customFormat="false" ht="19.5" hidden="false" customHeight="true" outlineLevel="0" collapsed="false"/>
    <row r="413" customFormat="false" ht="19.5" hidden="false" customHeight="true" outlineLevel="0" collapsed="false"/>
    <row r="414" customFormat="false" ht="19.5" hidden="false" customHeight="true" outlineLevel="0" collapsed="false"/>
    <row r="415" customFormat="false" ht="19.5" hidden="false" customHeight="true" outlineLevel="0" collapsed="false"/>
    <row r="416" customFormat="false" ht="19.5" hidden="false" customHeight="true" outlineLevel="0" collapsed="false"/>
    <row r="417" customFormat="false" ht="19.5" hidden="false" customHeight="true" outlineLevel="0" collapsed="false"/>
    <row r="418" customFormat="false" ht="19.5" hidden="false" customHeight="true" outlineLevel="0" collapsed="false"/>
    <row r="419" customFormat="false" ht="19.5" hidden="false" customHeight="true" outlineLevel="0" collapsed="false"/>
    <row r="420" customFormat="false" ht="19.5" hidden="false" customHeight="true" outlineLevel="0" collapsed="false"/>
    <row r="421" customFormat="false" ht="19.5" hidden="false" customHeight="true" outlineLevel="0" collapsed="false"/>
    <row r="422" customFormat="false" ht="19.5" hidden="false" customHeight="true" outlineLevel="0" collapsed="false"/>
    <row r="423" customFormat="false" ht="19.5" hidden="false" customHeight="true" outlineLevel="0" collapsed="false"/>
    <row r="424" customFormat="false" ht="19.5" hidden="false" customHeight="true" outlineLevel="0" collapsed="false"/>
    <row r="425" customFormat="false" ht="19.5" hidden="false" customHeight="true" outlineLevel="0" collapsed="false"/>
    <row r="426" customFormat="false" ht="19.5" hidden="false" customHeight="true" outlineLevel="0" collapsed="false"/>
    <row r="427" customFormat="false" ht="19.5" hidden="false" customHeight="true" outlineLevel="0" collapsed="false"/>
    <row r="428" customFormat="false" ht="19.5" hidden="false" customHeight="true" outlineLevel="0" collapsed="false"/>
    <row r="429" customFormat="false" ht="19.5" hidden="false" customHeight="true" outlineLevel="0" collapsed="false"/>
    <row r="430" customFormat="false" ht="19.5" hidden="false" customHeight="true" outlineLevel="0" collapsed="false"/>
    <row r="431" customFormat="false" ht="19.5" hidden="false" customHeight="true" outlineLevel="0" collapsed="false"/>
    <row r="432" customFormat="false" ht="19.5" hidden="false" customHeight="true" outlineLevel="0" collapsed="false"/>
    <row r="433" customFormat="false" ht="19.5" hidden="false" customHeight="true" outlineLevel="0" collapsed="false"/>
    <row r="434" customFormat="false" ht="19.5" hidden="false" customHeight="true" outlineLevel="0" collapsed="false"/>
    <row r="435" customFormat="false" ht="19.5" hidden="false" customHeight="true" outlineLevel="0" collapsed="false"/>
    <row r="436" customFormat="false" ht="19.5" hidden="false" customHeight="true" outlineLevel="0" collapsed="false"/>
    <row r="437" customFormat="false" ht="19.5" hidden="false" customHeight="true" outlineLevel="0" collapsed="false"/>
    <row r="438" customFormat="false" ht="19.5" hidden="false" customHeight="true" outlineLevel="0" collapsed="false"/>
    <row r="439" customFormat="false" ht="19.5" hidden="false" customHeight="true" outlineLevel="0" collapsed="false"/>
    <row r="440" customFormat="false" ht="19.5" hidden="false" customHeight="true" outlineLevel="0" collapsed="false"/>
    <row r="441" customFormat="false" ht="19.5" hidden="false" customHeight="true" outlineLevel="0" collapsed="false"/>
    <row r="442" customFormat="false" ht="19.5" hidden="false" customHeight="true" outlineLevel="0" collapsed="false"/>
    <row r="443" customFormat="false" ht="19.5" hidden="false" customHeight="true" outlineLevel="0" collapsed="false"/>
    <row r="444" customFormat="false" ht="19.5" hidden="false" customHeight="true" outlineLevel="0" collapsed="false"/>
    <row r="445" customFormat="false" ht="19.5" hidden="false" customHeight="true" outlineLevel="0" collapsed="false"/>
    <row r="446" customFormat="false" ht="19.5" hidden="false" customHeight="true" outlineLevel="0" collapsed="false"/>
    <row r="447" customFormat="false" ht="19.5" hidden="false" customHeight="true" outlineLevel="0" collapsed="false"/>
    <row r="448" customFormat="false" ht="19.5" hidden="false" customHeight="true" outlineLevel="0" collapsed="false"/>
    <row r="449" customFormat="false" ht="19.5" hidden="false" customHeight="true" outlineLevel="0" collapsed="false"/>
    <row r="450" customFormat="false" ht="19.5" hidden="false" customHeight="true" outlineLevel="0" collapsed="false"/>
    <row r="451" customFormat="false" ht="19.5" hidden="false" customHeight="true" outlineLevel="0" collapsed="false"/>
    <row r="452" customFormat="false" ht="19.5" hidden="false" customHeight="true" outlineLevel="0" collapsed="false"/>
    <row r="453" customFormat="false" ht="19.5" hidden="false" customHeight="true" outlineLevel="0" collapsed="false"/>
    <row r="454" customFormat="false" ht="19.5" hidden="false" customHeight="true" outlineLevel="0" collapsed="false"/>
    <row r="455" customFormat="false" ht="19.5" hidden="false" customHeight="true" outlineLevel="0" collapsed="false"/>
    <row r="456" customFormat="false" ht="19.5" hidden="false" customHeight="true" outlineLevel="0" collapsed="false"/>
    <row r="457" customFormat="false" ht="19.5" hidden="false" customHeight="true" outlineLevel="0" collapsed="false"/>
    <row r="458" customFormat="false" ht="19.5" hidden="false" customHeight="true" outlineLevel="0" collapsed="false"/>
    <row r="459" customFormat="false" ht="19.5" hidden="false" customHeight="true" outlineLevel="0" collapsed="false"/>
    <row r="460" customFormat="false" ht="19.5" hidden="false" customHeight="true" outlineLevel="0" collapsed="false"/>
    <row r="461" customFormat="false" ht="19.5" hidden="false" customHeight="true" outlineLevel="0" collapsed="false"/>
    <row r="462" customFormat="false" ht="19.5" hidden="false" customHeight="true" outlineLevel="0" collapsed="false"/>
    <row r="463" customFormat="false" ht="19.5" hidden="false" customHeight="true" outlineLevel="0" collapsed="false"/>
    <row r="464" customFormat="false" ht="19.5" hidden="false" customHeight="true" outlineLevel="0" collapsed="false"/>
    <row r="465" customFormat="false" ht="19.5" hidden="false" customHeight="true" outlineLevel="0" collapsed="false"/>
    <row r="466" customFormat="false" ht="19.5" hidden="false" customHeight="true" outlineLevel="0" collapsed="false"/>
    <row r="467" customFormat="false" ht="19.5" hidden="false" customHeight="true" outlineLevel="0" collapsed="false"/>
    <row r="468" customFormat="false" ht="19.5" hidden="false" customHeight="true" outlineLevel="0" collapsed="false"/>
    <row r="469" customFormat="false" ht="19.5" hidden="false" customHeight="true" outlineLevel="0" collapsed="false"/>
    <row r="470" customFormat="false" ht="19.5" hidden="false" customHeight="true" outlineLevel="0" collapsed="false"/>
    <row r="471" customFormat="false" ht="19.5" hidden="false" customHeight="true" outlineLevel="0" collapsed="false"/>
    <row r="472" customFormat="false" ht="19.5" hidden="false" customHeight="true" outlineLevel="0" collapsed="false"/>
    <row r="473" customFormat="false" ht="19.5" hidden="false" customHeight="true" outlineLevel="0" collapsed="false"/>
    <row r="474" customFormat="false" ht="19.5" hidden="false" customHeight="true" outlineLevel="0" collapsed="false"/>
    <row r="475" customFormat="false" ht="19.5" hidden="false" customHeight="true" outlineLevel="0" collapsed="false"/>
    <row r="476" customFormat="false" ht="19.5" hidden="false" customHeight="true" outlineLevel="0" collapsed="false"/>
    <row r="477" customFormat="false" ht="19.5" hidden="false" customHeight="true" outlineLevel="0" collapsed="false"/>
    <row r="478" customFormat="false" ht="19.5" hidden="false" customHeight="true" outlineLevel="0" collapsed="false"/>
    <row r="479" customFormat="false" ht="19.5" hidden="false" customHeight="true" outlineLevel="0" collapsed="false"/>
    <row r="480" customFormat="false" ht="19.5" hidden="false" customHeight="true" outlineLevel="0" collapsed="false"/>
    <row r="481" customFormat="false" ht="19.5" hidden="false" customHeight="true" outlineLevel="0" collapsed="false"/>
    <row r="482" customFormat="false" ht="19.5" hidden="false" customHeight="true" outlineLevel="0" collapsed="false"/>
    <row r="483" customFormat="false" ht="19.5" hidden="false" customHeight="true" outlineLevel="0" collapsed="false"/>
    <row r="484" customFormat="false" ht="19.5" hidden="false" customHeight="true" outlineLevel="0" collapsed="false"/>
    <row r="485" customFormat="false" ht="19.5" hidden="false" customHeight="true" outlineLevel="0" collapsed="false"/>
    <row r="486" customFormat="false" ht="19.5" hidden="false" customHeight="true" outlineLevel="0" collapsed="false"/>
    <row r="487" customFormat="false" ht="19.5" hidden="false" customHeight="true" outlineLevel="0" collapsed="false"/>
    <row r="488" customFormat="false" ht="19.5" hidden="false" customHeight="true" outlineLevel="0" collapsed="false"/>
    <row r="489" customFormat="false" ht="19.5" hidden="false" customHeight="true" outlineLevel="0" collapsed="false"/>
    <row r="490" customFormat="false" ht="19.5" hidden="false" customHeight="true" outlineLevel="0" collapsed="false"/>
    <row r="491" customFormat="false" ht="19.5" hidden="false" customHeight="true" outlineLevel="0" collapsed="false"/>
    <row r="492" customFormat="false" ht="19.5" hidden="false" customHeight="true" outlineLevel="0" collapsed="false"/>
    <row r="493" customFormat="false" ht="19.5" hidden="false" customHeight="true" outlineLevel="0" collapsed="false"/>
    <row r="494" customFormat="false" ht="19.5" hidden="false" customHeight="true" outlineLevel="0" collapsed="false"/>
    <row r="495" customFormat="false" ht="19.5" hidden="false" customHeight="true" outlineLevel="0" collapsed="false"/>
    <row r="496" customFormat="false" ht="19.5" hidden="false" customHeight="true" outlineLevel="0" collapsed="false"/>
    <row r="497" customFormat="false" ht="19.5" hidden="false" customHeight="true" outlineLevel="0" collapsed="false"/>
    <row r="498" customFormat="false" ht="19.5" hidden="false" customHeight="true" outlineLevel="0" collapsed="false"/>
    <row r="499" customFormat="false" ht="19.5" hidden="false" customHeight="true" outlineLevel="0" collapsed="false"/>
    <row r="500" customFormat="false" ht="19.5" hidden="false" customHeight="true" outlineLevel="0" collapsed="false"/>
    <row r="501" customFormat="false" ht="19.5" hidden="false" customHeight="true" outlineLevel="0" collapsed="false"/>
    <row r="502" customFormat="false" ht="19.5" hidden="false" customHeight="true" outlineLevel="0" collapsed="false"/>
    <row r="503" customFormat="false" ht="19.5" hidden="false" customHeight="true" outlineLevel="0" collapsed="false"/>
    <row r="504" customFormat="false" ht="19.5" hidden="false" customHeight="true" outlineLevel="0" collapsed="false"/>
    <row r="505" customFormat="false" ht="19.5" hidden="false" customHeight="true" outlineLevel="0" collapsed="false"/>
    <row r="506" customFormat="false" ht="19.5" hidden="false" customHeight="true" outlineLevel="0" collapsed="false"/>
    <row r="507" customFormat="false" ht="19.5" hidden="false" customHeight="true" outlineLevel="0" collapsed="false"/>
    <row r="508" customFormat="false" ht="19.5" hidden="false" customHeight="true" outlineLevel="0" collapsed="false"/>
    <row r="509" customFormat="false" ht="19.5" hidden="false" customHeight="true" outlineLevel="0" collapsed="false"/>
    <row r="510" customFormat="false" ht="19.5" hidden="false" customHeight="true" outlineLevel="0" collapsed="false"/>
    <row r="511" customFormat="false" ht="19.5" hidden="false" customHeight="true" outlineLevel="0" collapsed="false"/>
    <row r="512" customFormat="false" ht="19.5" hidden="false" customHeight="true" outlineLevel="0" collapsed="false"/>
    <row r="513" customFormat="false" ht="19.5" hidden="false" customHeight="true" outlineLevel="0" collapsed="false"/>
    <row r="514" customFormat="false" ht="19.5" hidden="false" customHeight="true" outlineLevel="0" collapsed="false"/>
    <row r="515" customFormat="false" ht="19.5" hidden="false" customHeight="true" outlineLevel="0" collapsed="false"/>
    <row r="516" customFormat="false" ht="19.5" hidden="false" customHeight="true" outlineLevel="0" collapsed="false"/>
    <row r="517" customFormat="false" ht="19.5" hidden="false" customHeight="true" outlineLevel="0" collapsed="false"/>
    <row r="518" customFormat="false" ht="19.5" hidden="false" customHeight="true" outlineLevel="0" collapsed="false"/>
    <row r="519" customFormat="false" ht="19.5" hidden="false" customHeight="true" outlineLevel="0" collapsed="false"/>
    <row r="520" customFormat="false" ht="19.5" hidden="false" customHeight="true" outlineLevel="0" collapsed="false"/>
    <row r="521" customFormat="false" ht="19.5" hidden="false" customHeight="true" outlineLevel="0" collapsed="false"/>
    <row r="522" customFormat="false" ht="19.5" hidden="false" customHeight="true" outlineLevel="0" collapsed="false"/>
    <row r="523" customFormat="false" ht="19.5" hidden="false" customHeight="true" outlineLevel="0" collapsed="false"/>
    <row r="524" customFormat="false" ht="19.5" hidden="false" customHeight="true" outlineLevel="0" collapsed="false"/>
    <row r="525" customFormat="false" ht="19.5" hidden="false" customHeight="true" outlineLevel="0" collapsed="false"/>
    <row r="526" customFormat="false" ht="19.5" hidden="false" customHeight="true" outlineLevel="0" collapsed="false"/>
    <row r="527" customFormat="false" ht="19.5" hidden="false" customHeight="true" outlineLevel="0" collapsed="false"/>
    <row r="528" customFormat="false" ht="19.5" hidden="false" customHeight="true" outlineLevel="0" collapsed="false"/>
    <row r="529" customFormat="false" ht="19.5" hidden="false" customHeight="true" outlineLevel="0" collapsed="false"/>
    <row r="530" customFormat="false" ht="19.5" hidden="false" customHeight="true" outlineLevel="0" collapsed="false"/>
    <row r="531" customFormat="false" ht="19.5" hidden="false" customHeight="true" outlineLevel="0" collapsed="false"/>
    <row r="532" customFormat="false" ht="19.5" hidden="false" customHeight="true" outlineLevel="0" collapsed="false"/>
    <row r="533" customFormat="false" ht="19.5" hidden="false" customHeight="true" outlineLevel="0" collapsed="false"/>
    <row r="534" customFormat="false" ht="19.5" hidden="false" customHeight="true" outlineLevel="0" collapsed="false"/>
    <row r="535" customFormat="false" ht="19.5" hidden="false" customHeight="true" outlineLevel="0" collapsed="false"/>
    <row r="536" customFormat="false" ht="19.5" hidden="false" customHeight="true" outlineLevel="0" collapsed="false"/>
    <row r="537" customFormat="false" ht="19.5" hidden="false" customHeight="true" outlineLevel="0" collapsed="false"/>
    <row r="538" customFormat="false" ht="19.5" hidden="false" customHeight="true" outlineLevel="0" collapsed="false"/>
    <row r="539" customFormat="false" ht="19.5" hidden="false" customHeight="true" outlineLevel="0" collapsed="false"/>
    <row r="540" customFormat="false" ht="19.5" hidden="false" customHeight="true" outlineLevel="0" collapsed="false"/>
    <row r="541" customFormat="false" ht="19.5" hidden="false" customHeight="true" outlineLevel="0" collapsed="false"/>
    <row r="542" customFormat="false" ht="19.5" hidden="false" customHeight="true" outlineLevel="0" collapsed="false"/>
    <row r="543" customFormat="false" ht="19.5" hidden="false" customHeight="true" outlineLevel="0" collapsed="false"/>
    <row r="544" customFormat="false" ht="19.5" hidden="false" customHeight="true" outlineLevel="0" collapsed="false"/>
    <row r="545" customFormat="false" ht="19.5" hidden="false" customHeight="true" outlineLevel="0" collapsed="false"/>
    <row r="546" customFormat="false" ht="19.5" hidden="false" customHeight="true" outlineLevel="0" collapsed="false"/>
    <row r="547" customFormat="false" ht="19.5" hidden="false" customHeight="true" outlineLevel="0" collapsed="false"/>
    <row r="548" customFormat="false" ht="19.5" hidden="false" customHeight="true" outlineLevel="0" collapsed="false"/>
    <row r="549" customFormat="false" ht="19.5" hidden="false" customHeight="true" outlineLevel="0" collapsed="false"/>
    <row r="550" customFormat="false" ht="19.5" hidden="false" customHeight="true" outlineLevel="0" collapsed="false"/>
    <row r="551" customFormat="false" ht="19.5" hidden="false" customHeight="true" outlineLevel="0" collapsed="false"/>
    <row r="552" customFormat="false" ht="19.5" hidden="false" customHeight="true" outlineLevel="0" collapsed="false"/>
    <row r="553" customFormat="false" ht="19.5" hidden="false" customHeight="true" outlineLevel="0" collapsed="false"/>
    <row r="554" customFormat="false" ht="19.5" hidden="false" customHeight="true" outlineLevel="0" collapsed="false"/>
    <row r="555" customFormat="false" ht="19.5" hidden="false" customHeight="true" outlineLevel="0" collapsed="false"/>
    <row r="556" customFormat="false" ht="19.5" hidden="false" customHeight="true" outlineLevel="0" collapsed="false"/>
    <row r="557" customFormat="false" ht="19.5" hidden="false" customHeight="true" outlineLevel="0" collapsed="false"/>
    <row r="558" customFormat="false" ht="19.5" hidden="false" customHeight="true" outlineLevel="0" collapsed="false"/>
    <row r="559" customFormat="false" ht="19.5" hidden="false" customHeight="true" outlineLevel="0" collapsed="false"/>
    <row r="560" customFormat="false" ht="19.5" hidden="false" customHeight="true" outlineLevel="0" collapsed="false"/>
    <row r="561" customFormat="false" ht="19.5" hidden="false" customHeight="true" outlineLevel="0" collapsed="false"/>
    <row r="562" customFormat="false" ht="19.5" hidden="false" customHeight="true" outlineLevel="0" collapsed="false"/>
    <row r="563" customFormat="false" ht="19.5" hidden="false" customHeight="true" outlineLevel="0" collapsed="false"/>
    <row r="564" customFormat="false" ht="19.5" hidden="false" customHeight="true" outlineLevel="0" collapsed="false"/>
    <row r="565" customFormat="false" ht="19.5" hidden="false" customHeight="true" outlineLevel="0" collapsed="false"/>
    <row r="566" customFormat="false" ht="19.5" hidden="false" customHeight="true" outlineLevel="0" collapsed="false"/>
    <row r="567" customFormat="false" ht="19.5" hidden="false" customHeight="true" outlineLevel="0" collapsed="false"/>
    <row r="568" customFormat="false" ht="19.5" hidden="false" customHeight="true" outlineLevel="0" collapsed="false"/>
    <row r="569" customFormat="false" ht="19.5" hidden="false" customHeight="true" outlineLevel="0" collapsed="false"/>
    <row r="570" customFormat="false" ht="19.5" hidden="false" customHeight="true" outlineLevel="0" collapsed="false"/>
    <row r="571" customFormat="false" ht="19.5" hidden="false" customHeight="true" outlineLevel="0" collapsed="false"/>
    <row r="572" customFormat="false" ht="19.5" hidden="false" customHeight="true" outlineLevel="0" collapsed="false"/>
    <row r="573" customFormat="false" ht="19.5" hidden="false" customHeight="true" outlineLevel="0" collapsed="false"/>
    <row r="574" customFormat="false" ht="19.5" hidden="false" customHeight="true" outlineLevel="0" collapsed="false"/>
    <row r="575" customFormat="false" ht="19.5" hidden="false" customHeight="true" outlineLevel="0" collapsed="false"/>
    <row r="576" customFormat="false" ht="19.5" hidden="false" customHeight="true" outlineLevel="0" collapsed="false"/>
    <row r="577" customFormat="false" ht="19.5" hidden="false" customHeight="true" outlineLevel="0" collapsed="false"/>
    <row r="578" customFormat="false" ht="19.5" hidden="false" customHeight="true" outlineLevel="0" collapsed="false"/>
    <row r="579" customFormat="false" ht="19.5" hidden="false" customHeight="true" outlineLevel="0" collapsed="false"/>
    <row r="580" customFormat="false" ht="19.5" hidden="false" customHeight="true" outlineLevel="0" collapsed="false"/>
    <row r="581" customFormat="false" ht="19.5" hidden="false" customHeight="true" outlineLevel="0" collapsed="false"/>
    <row r="582" customFormat="false" ht="19.5" hidden="false" customHeight="true" outlineLevel="0" collapsed="false"/>
    <row r="583" customFormat="false" ht="19.5" hidden="false" customHeight="true" outlineLevel="0" collapsed="false"/>
    <row r="584" customFormat="false" ht="19.5" hidden="false" customHeight="true" outlineLevel="0" collapsed="false"/>
    <row r="585" customFormat="false" ht="19.5" hidden="false" customHeight="true" outlineLevel="0" collapsed="false"/>
    <row r="586" customFormat="false" ht="19.5" hidden="false" customHeight="true" outlineLevel="0" collapsed="false"/>
    <row r="587" customFormat="false" ht="19.5" hidden="false" customHeight="true" outlineLevel="0" collapsed="false"/>
    <row r="588" customFormat="false" ht="19.5" hidden="false" customHeight="true" outlineLevel="0" collapsed="false"/>
    <row r="589" customFormat="false" ht="19.5" hidden="false" customHeight="true" outlineLevel="0" collapsed="false"/>
    <row r="590" customFormat="false" ht="19.5" hidden="false" customHeight="true" outlineLevel="0" collapsed="false"/>
    <row r="591" customFormat="false" ht="19.5" hidden="false" customHeight="true" outlineLevel="0" collapsed="false"/>
    <row r="592" customFormat="false" ht="19.5" hidden="false" customHeight="true" outlineLevel="0" collapsed="false"/>
    <row r="593" customFormat="false" ht="19.5" hidden="false" customHeight="true" outlineLevel="0" collapsed="false"/>
    <row r="594" customFormat="false" ht="19.5" hidden="false" customHeight="true" outlineLevel="0" collapsed="false"/>
    <row r="595" customFormat="false" ht="19.5" hidden="false" customHeight="true" outlineLevel="0" collapsed="false"/>
    <row r="596" customFormat="false" ht="19.5" hidden="false" customHeight="true" outlineLevel="0" collapsed="false"/>
    <row r="597" customFormat="false" ht="19.5" hidden="false" customHeight="true" outlineLevel="0" collapsed="false"/>
    <row r="598" customFormat="false" ht="19.5" hidden="false" customHeight="true" outlineLevel="0" collapsed="false"/>
    <row r="599" customFormat="false" ht="19.5" hidden="false" customHeight="true" outlineLevel="0" collapsed="false"/>
    <row r="600" customFormat="false" ht="19.5" hidden="false" customHeight="true" outlineLevel="0" collapsed="false"/>
    <row r="601" customFormat="false" ht="19.5" hidden="false" customHeight="true" outlineLevel="0" collapsed="false"/>
    <row r="602" customFormat="false" ht="19.5" hidden="false" customHeight="true" outlineLevel="0" collapsed="false"/>
    <row r="603" customFormat="false" ht="19.5" hidden="false" customHeight="true" outlineLevel="0" collapsed="false"/>
    <row r="604" customFormat="false" ht="19.5" hidden="false" customHeight="true" outlineLevel="0" collapsed="false"/>
    <row r="605" customFormat="false" ht="19.5" hidden="false" customHeight="true" outlineLevel="0" collapsed="false"/>
    <row r="606" customFormat="false" ht="19.5" hidden="false" customHeight="true" outlineLevel="0" collapsed="false"/>
    <row r="607" customFormat="false" ht="19.5" hidden="false" customHeight="true" outlineLevel="0" collapsed="false"/>
    <row r="608" customFormat="false" ht="19.5" hidden="false" customHeight="true" outlineLevel="0" collapsed="false"/>
    <row r="609" customFormat="false" ht="19.5" hidden="false" customHeight="true" outlineLevel="0" collapsed="false"/>
    <row r="610" customFormat="false" ht="19.5" hidden="false" customHeight="true" outlineLevel="0" collapsed="false"/>
    <row r="611" customFormat="false" ht="19.5" hidden="false" customHeight="true" outlineLevel="0" collapsed="false"/>
    <row r="612" customFormat="false" ht="19.5" hidden="false" customHeight="true" outlineLevel="0" collapsed="false"/>
    <row r="613" customFormat="false" ht="19.5" hidden="false" customHeight="true" outlineLevel="0" collapsed="false"/>
    <row r="614" customFormat="false" ht="19.5" hidden="false" customHeight="true" outlineLevel="0" collapsed="false"/>
    <row r="615" customFormat="false" ht="19.5" hidden="false" customHeight="true" outlineLevel="0" collapsed="false"/>
    <row r="616" customFormat="false" ht="19.5" hidden="false" customHeight="true" outlineLevel="0" collapsed="false"/>
    <row r="617" customFormat="false" ht="19.5" hidden="false" customHeight="true" outlineLevel="0" collapsed="false"/>
    <row r="618" customFormat="false" ht="19.5" hidden="false" customHeight="true" outlineLevel="0" collapsed="false"/>
    <row r="619" customFormat="false" ht="19.5" hidden="false" customHeight="true" outlineLevel="0" collapsed="false"/>
    <row r="620" customFormat="false" ht="19.5" hidden="false" customHeight="true" outlineLevel="0" collapsed="false"/>
    <row r="621" customFormat="false" ht="19.5" hidden="false" customHeight="true" outlineLevel="0" collapsed="false"/>
    <row r="622" customFormat="false" ht="19.5" hidden="false" customHeight="true" outlineLevel="0" collapsed="false"/>
    <row r="623" customFormat="false" ht="19.5" hidden="false" customHeight="true" outlineLevel="0" collapsed="false"/>
    <row r="624" customFormat="false" ht="19.5" hidden="false" customHeight="true" outlineLevel="0" collapsed="false"/>
    <row r="625" customFormat="false" ht="19.5" hidden="false" customHeight="true" outlineLevel="0" collapsed="false"/>
    <row r="626" customFormat="false" ht="19.5" hidden="false" customHeight="true" outlineLevel="0" collapsed="false"/>
    <row r="627" customFormat="false" ht="19.5" hidden="false" customHeight="true" outlineLevel="0" collapsed="false"/>
    <row r="628" customFormat="false" ht="19.5" hidden="false" customHeight="true" outlineLevel="0" collapsed="false"/>
    <row r="629" customFormat="false" ht="19.5" hidden="false" customHeight="true" outlineLevel="0" collapsed="false"/>
    <row r="630" customFormat="false" ht="19.5" hidden="false" customHeight="true" outlineLevel="0" collapsed="false"/>
    <row r="631" customFormat="false" ht="19.5" hidden="false" customHeight="true" outlineLevel="0" collapsed="false"/>
    <row r="632" customFormat="false" ht="19.5" hidden="false" customHeight="true" outlineLevel="0" collapsed="false"/>
    <row r="633" customFormat="false" ht="19.5" hidden="false" customHeight="true" outlineLevel="0" collapsed="false"/>
    <row r="634" customFormat="false" ht="19.5" hidden="false" customHeight="true" outlineLevel="0" collapsed="false"/>
    <row r="635" customFormat="false" ht="19.5" hidden="false" customHeight="true" outlineLevel="0" collapsed="false"/>
    <row r="636" customFormat="false" ht="19.5" hidden="false" customHeight="true" outlineLevel="0" collapsed="false"/>
    <row r="637" customFormat="false" ht="19.5" hidden="false" customHeight="true" outlineLevel="0" collapsed="false"/>
    <row r="638" customFormat="false" ht="19.5" hidden="false" customHeight="true" outlineLevel="0" collapsed="false"/>
    <row r="639" customFormat="false" ht="19.5" hidden="false" customHeight="true" outlineLevel="0" collapsed="false"/>
    <row r="640" customFormat="false" ht="19.5" hidden="false" customHeight="true" outlineLevel="0" collapsed="false"/>
    <row r="641" customFormat="false" ht="19.5" hidden="false" customHeight="true" outlineLevel="0" collapsed="false"/>
    <row r="642" customFormat="false" ht="19.5" hidden="false" customHeight="true" outlineLevel="0" collapsed="false"/>
    <row r="643" customFormat="false" ht="19.5" hidden="false" customHeight="true" outlineLevel="0" collapsed="false"/>
    <row r="644" customFormat="false" ht="19.5" hidden="false" customHeight="true" outlineLevel="0" collapsed="false"/>
    <row r="645" customFormat="false" ht="19.5" hidden="false" customHeight="true" outlineLevel="0" collapsed="false"/>
    <row r="646" customFormat="false" ht="19.5" hidden="false" customHeight="true" outlineLevel="0" collapsed="false"/>
    <row r="647" customFormat="false" ht="19.5" hidden="false" customHeight="true" outlineLevel="0" collapsed="false"/>
    <row r="648" customFormat="false" ht="19.5" hidden="false" customHeight="true" outlineLevel="0" collapsed="false"/>
    <row r="649" customFormat="false" ht="19.5" hidden="false" customHeight="true" outlineLevel="0" collapsed="false"/>
    <row r="650" customFormat="false" ht="19.5" hidden="false" customHeight="true" outlineLevel="0" collapsed="false"/>
    <row r="651" customFormat="false" ht="19.5" hidden="false" customHeight="true" outlineLevel="0" collapsed="false"/>
    <row r="652" customFormat="false" ht="19.5" hidden="false" customHeight="true" outlineLevel="0" collapsed="false"/>
    <row r="653" customFormat="false" ht="19.5" hidden="false" customHeight="true" outlineLevel="0" collapsed="false"/>
    <row r="654" customFormat="false" ht="19.5" hidden="false" customHeight="true" outlineLevel="0" collapsed="false"/>
    <row r="655" customFormat="false" ht="19.5" hidden="false" customHeight="true" outlineLevel="0" collapsed="false"/>
    <row r="656" customFormat="false" ht="19.5" hidden="false" customHeight="true" outlineLevel="0" collapsed="false"/>
    <row r="657" customFormat="false" ht="19.5" hidden="false" customHeight="true" outlineLevel="0" collapsed="false"/>
    <row r="658" customFormat="false" ht="19.5" hidden="false" customHeight="true" outlineLevel="0" collapsed="false"/>
    <row r="659" customFormat="false" ht="19.5" hidden="false" customHeight="true" outlineLevel="0" collapsed="false"/>
    <row r="660" customFormat="false" ht="19.5" hidden="false" customHeight="true" outlineLevel="0" collapsed="false"/>
    <row r="661" customFormat="false" ht="19.5" hidden="false" customHeight="true" outlineLevel="0" collapsed="false"/>
    <row r="662" customFormat="false" ht="19.5" hidden="false" customHeight="true" outlineLevel="0" collapsed="false"/>
    <row r="663" customFormat="false" ht="19.5" hidden="false" customHeight="true" outlineLevel="0" collapsed="false"/>
    <row r="664" customFormat="false" ht="19.5" hidden="false" customHeight="true" outlineLevel="0" collapsed="false"/>
    <row r="665" customFormat="false" ht="19.5" hidden="false" customHeight="true" outlineLevel="0" collapsed="false"/>
    <row r="666" customFormat="false" ht="19.5" hidden="false" customHeight="true" outlineLevel="0" collapsed="false"/>
    <row r="667" customFormat="false" ht="19.5" hidden="false" customHeight="true" outlineLevel="0" collapsed="false"/>
    <row r="668" customFormat="false" ht="19.5" hidden="false" customHeight="true" outlineLevel="0" collapsed="false"/>
    <row r="669" customFormat="false" ht="19.5" hidden="false" customHeight="true" outlineLevel="0" collapsed="false"/>
    <row r="670" customFormat="false" ht="19.5" hidden="false" customHeight="true" outlineLevel="0" collapsed="false"/>
    <row r="671" customFormat="false" ht="19.5" hidden="false" customHeight="true" outlineLevel="0" collapsed="false"/>
    <row r="672" customFormat="false" ht="19.5" hidden="false" customHeight="true" outlineLevel="0" collapsed="false"/>
    <row r="673" customFormat="false" ht="19.5" hidden="false" customHeight="true" outlineLevel="0" collapsed="false"/>
    <row r="674" customFormat="false" ht="19.5" hidden="false" customHeight="true" outlineLevel="0" collapsed="false"/>
    <row r="675" customFormat="false" ht="19.5" hidden="false" customHeight="true" outlineLevel="0" collapsed="false"/>
    <row r="676" customFormat="false" ht="19.5" hidden="false" customHeight="true" outlineLevel="0" collapsed="false"/>
    <row r="677" customFormat="false" ht="19.5" hidden="false" customHeight="true" outlineLevel="0" collapsed="false"/>
    <row r="678" customFormat="false" ht="19.5" hidden="false" customHeight="true" outlineLevel="0" collapsed="false"/>
    <row r="679" customFormat="false" ht="19.5" hidden="false" customHeight="true" outlineLevel="0" collapsed="false"/>
    <row r="680" customFormat="false" ht="19.5" hidden="false" customHeight="true" outlineLevel="0" collapsed="false"/>
    <row r="681" customFormat="false" ht="19.5" hidden="false" customHeight="true" outlineLevel="0" collapsed="false"/>
    <row r="682" customFormat="false" ht="19.5" hidden="false" customHeight="true" outlineLevel="0" collapsed="false"/>
    <row r="683" customFormat="false" ht="19.5" hidden="false" customHeight="true" outlineLevel="0" collapsed="false"/>
    <row r="684" customFormat="false" ht="19.5" hidden="false" customHeight="true" outlineLevel="0" collapsed="false"/>
    <row r="685" customFormat="false" ht="19.5" hidden="false" customHeight="true" outlineLevel="0" collapsed="false"/>
    <row r="686" customFormat="false" ht="19.5" hidden="false" customHeight="true" outlineLevel="0" collapsed="false"/>
    <row r="687" customFormat="false" ht="19.5" hidden="false" customHeight="true" outlineLevel="0" collapsed="false"/>
    <row r="688" customFormat="false" ht="19.5" hidden="false" customHeight="true" outlineLevel="0" collapsed="false"/>
    <row r="689" customFormat="false" ht="19.5" hidden="false" customHeight="true" outlineLevel="0" collapsed="false"/>
    <row r="690" customFormat="false" ht="19.5" hidden="false" customHeight="true" outlineLevel="0" collapsed="false"/>
    <row r="691" customFormat="false" ht="19.5" hidden="false" customHeight="true" outlineLevel="0" collapsed="false"/>
    <row r="692" customFormat="false" ht="19.5" hidden="false" customHeight="true" outlineLevel="0" collapsed="false"/>
    <row r="693" customFormat="false" ht="19.5" hidden="false" customHeight="true" outlineLevel="0" collapsed="false"/>
    <row r="694" customFormat="false" ht="19.5" hidden="false" customHeight="true" outlineLevel="0" collapsed="false"/>
    <row r="695" customFormat="false" ht="19.5" hidden="false" customHeight="true" outlineLevel="0" collapsed="false"/>
    <row r="696" customFormat="false" ht="19.5" hidden="false" customHeight="true" outlineLevel="0" collapsed="false"/>
    <row r="697" customFormat="false" ht="19.5" hidden="false" customHeight="true" outlineLevel="0" collapsed="false"/>
    <row r="698" customFormat="false" ht="19.5" hidden="false" customHeight="true" outlineLevel="0" collapsed="false"/>
    <row r="699" customFormat="false" ht="19.5" hidden="false" customHeight="true" outlineLevel="0" collapsed="false"/>
    <row r="700" customFormat="false" ht="19.5" hidden="false" customHeight="true" outlineLevel="0" collapsed="false"/>
    <row r="701" customFormat="false" ht="19.5" hidden="false" customHeight="true" outlineLevel="0" collapsed="false"/>
    <row r="702" customFormat="false" ht="19.5" hidden="false" customHeight="true" outlineLevel="0" collapsed="false"/>
    <row r="703" customFormat="false" ht="19.5" hidden="false" customHeight="true" outlineLevel="0" collapsed="false"/>
    <row r="704" customFormat="false" ht="19.5" hidden="false" customHeight="true" outlineLevel="0" collapsed="false"/>
    <row r="705" customFormat="false" ht="19.5" hidden="false" customHeight="true" outlineLevel="0" collapsed="false"/>
    <row r="706" customFormat="false" ht="19.5" hidden="false" customHeight="true" outlineLevel="0" collapsed="false"/>
    <row r="707" customFormat="false" ht="19.5" hidden="false" customHeight="true" outlineLevel="0" collapsed="false"/>
    <row r="708" customFormat="false" ht="19.5" hidden="false" customHeight="true" outlineLevel="0" collapsed="false"/>
    <row r="709" customFormat="false" ht="19.5" hidden="false" customHeight="true" outlineLevel="0" collapsed="false"/>
    <row r="710" customFormat="false" ht="19.5" hidden="false" customHeight="true" outlineLevel="0" collapsed="false"/>
    <row r="711" customFormat="false" ht="19.5" hidden="false" customHeight="true" outlineLevel="0" collapsed="false"/>
    <row r="712" customFormat="false" ht="19.5" hidden="false" customHeight="true" outlineLevel="0" collapsed="false"/>
    <row r="713" customFormat="false" ht="19.5" hidden="false" customHeight="true" outlineLevel="0" collapsed="false"/>
    <row r="714" customFormat="false" ht="19.5" hidden="false" customHeight="true" outlineLevel="0" collapsed="false"/>
    <row r="715" customFormat="false" ht="19.5" hidden="false" customHeight="true" outlineLevel="0" collapsed="false"/>
    <row r="716" customFormat="false" ht="19.5" hidden="false" customHeight="true" outlineLevel="0" collapsed="false"/>
    <row r="717" customFormat="false" ht="19.5" hidden="false" customHeight="true" outlineLevel="0" collapsed="false"/>
    <row r="718" customFormat="false" ht="19.5" hidden="false" customHeight="true" outlineLevel="0" collapsed="false"/>
    <row r="719" customFormat="false" ht="19.5" hidden="false" customHeight="true" outlineLevel="0" collapsed="false"/>
    <row r="720" customFormat="false" ht="19.5" hidden="false" customHeight="true" outlineLevel="0" collapsed="false"/>
    <row r="721" customFormat="false" ht="19.5" hidden="false" customHeight="true" outlineLevel="0" collapsed="false"/>
    <row r="722" customFormat="false" ht="19.5" hidden="false" customHeight="true" outlineLevel="0" collapsed="false"/>
    <row r="723" customFormat="false" ht="19.5" hidden="false" customHeight="true" outlineLevel="0" collapsed="false"/>
    <row r="724" customFormat="false" ht="19.5" hidden="false" customHeight="true" outlineLevel="0" collapsed="false"/>
    <row r="725" customFormat="false" ht="19.5" hidden="false" customHeight="true" outlineLevel="0" collapsed="false"/>
    <row r="726" customFormat="false" ht="19.5" hidden="false" customHeight="true" outlineLevel="0" collapsed="false"/>
    <row r="727" customFormat="false" ht="19.5" hidden="false" customHeight="true" outlineLevel="0" collapsed="false"/>
    <row r="728" customFormat="false" ht="19.5" hidden="false" customHeight="true" outlineLevel="0" collapsed="false"/>
    <row r="729" customFormat="false" ht="19.5" hidden="false" customHeight="true" outlineLevel="0" collapsed="false"/>
    <row r="730" customFormat="false" ht="19.5" hidden="false" customHeight="true" outlineLevel="0" collapsed="false"/>
    <row r="731" customFormat="false" ht="19.5" hidden="false" customHeight="true" outlineLevel="0" collapsed="false"/>
    <row r="732" customFormat="false" ht="19.5" hidden="false" customHeight="true" outlineLevel="0" collapsed="false"/>
    <row r="733" customFormat="false" ht="19.5" hidden="false" customHeight="true" outlineLevel="0" collapsed="false"/>
    <row r="734" customFormat="false" ht="19.5" hidden="false" customHeight="true" outlineLevel="0" collapsed="false"/>
    <row r="735" customFormat="false" ht="19.5" hidden="false" customHeight="true" outlineLevel="0" collapsed="false"/>
    <row r="736" customFormat="false" ht="19.5" hidden="false" customHeight="true" outlineLevel="0" collapsed="false"/>
    <row r="737" customFormat="false" ht="19.5" hidden="false" customHeight="true" outlineLevel="0" collapsed="false"/>
    <row r="738" customFormat="false" ht="19.5" hidden="false" customHeight="true" outlineLevel="0" collapsed="false"/>
    <row r="739" customFormat="false" ht="19.5" hidden="false" customHeight="true" outlineLevel="0" collapsed="false"/>
    <row r="740" customFormat="false" ht="19.5" hidden="false" customHeight="true" outlineLevel="0" collapsed="false"/>
    <row r="741" customFormat="false" ht="19.5" hidden="false" customHeight="true" outlineLevel="0" collapsed="false"/>
    <row r="742" customFormat="false" ht="19.5" hidden="false" customHeight="true" outlineLevel="0" collapsed="false"/>
    <row r="743" customFormat="false" ht="19.5" hidden="false" customHeight="true" outlineLevel="0" collapsed="false"/>
    <row r="744" customFormat="false" ht="19.5" hidden="false" customHeight="true" outlineLevel="0" collapsed="false"/>
    <row r="745" customFormat="false" ht="19.5" hidden="false" customHeight="true" outlineLevel="0" collapsed="false"/>
    <row r="746" customFormat="false" ht="19.5" hidden="false" customHeight="true" outlineLevel="0" collapsed="false"/>
    <row r="747" customFormat="false" ht="19.5" hidden="false" customHeight="true" outlineLevel="0" collapsed="false"/>
    <row r="748" customFormat="false" ht="19.5" hidden="false" customHeight="true" outlineLevel="0" collapsed="false"/>
    <row r="749" customFormat="false" ht="19.5" hidden="false" customHeight="true" outlineLevel="0" collapsed="false"/>
    <row r="750" customFormat="false" ht="19.5" hidden="false" customHeight="true" outlineLevel="0" collapsed="false"/>
    <row r="751" customFormat="false" ht="19.5" hidden="false" customHeight="true" outlineLevel="0" collapsed="false"/>
    <row r="752" customFormat="false" ht="19.5" hidden="false" customHeight="true" outlineLevel="0" collapsed="false"/>
    <row r="753" customFormat="false" ht="19.5" hidden="false" customHeight="true" outlineLevel="0" collapsed="false"/>
    <row r="754" customFormat="false" ht="19.5" hidden="false" customHeight="true" outlineLevel="0" collapsed="false"/>
    <row r="755" customFormat="false" ht="19.5" hidden="false" customHeight="true" outlineLevel="0" collapsed="false"/>
    <row r="756" customFormat="false" ht="19.5" hidden="false" customHeight="true" outlineLevel="0" collapsed="false"/>
    <row r="757" customFormat="false" ht="19.5" hidden="false" customHeight="true" outlineLevel="0" collapsed="false"/>
    <row r="758" customFormat="false" ht="19.5" hidden="false" customHeight="true" outlineLevel="0" collapsed="false"/>
    <row r="759" customFormat="false" ht="19.5" hidden="false" customHeight="true" outlineLevel="0" collapsed="false"/>
    <row r="760" customFormat="false" ht="19.5" hidden="false" customHeight="true" outlineLevel="0" collapsed="false"/>
    <row r="761" customFormat="false" ht="19.5" hidden="false" customHeight="true" outlineLevel="0" collapsed="false"/>
    <row r="762" customFormat="false" ht="19.5" hidden="false" customHeight="true" outlineLevel="0" collapsed="false"/>
    <row r="763" customFormat="false" ht="19.5" hidden="false" customHeight="true" outlineLevel="0" collapsed="false"/>
    <row r="764" customFormat="false" ht="19.5" hidden="false" customHeight="true" outlineLevel="0" collapsed="false"/>
    <row r="765" customFormat="false" ht="19.5" hidden="false" customHeight="true" outlineLevel="0" collapsed="false"/>
    <row r="766" customFormat="false" ht="19.5" hidden="false" customHeight="true" outlineLevel="0" collapsed="false"/>
    <row r="767" customFormat="false" ht="19.5" hidden="false" customHeight="true" outlineLevel="0" collapsed="false"/>
    <row r="768" customFormat="false" ht="19.5" hidden="false" customHeight="true" outlineLevel="0" collapsed="false"/>
    <row r="769" customFormat="false" ht="19.5" hidden="false" customHeight="true" outlineLevel="0" collapsed="false"/>
    <row r="770" customFormat="false" ht="19.5" hidden="false" customHeight="true" outlineLevel="0" collapsed="false"/>
    <row r="771" customFormat="false" ht="19.5" hidden="false" customHeight="true" outlineLevel="0" collapsed="false"/>
    <row r="772" customFormat="false" ht="19.5" hidden="false" customHeight="true" outlineLevel="0" collapsed="false"/>
    <row r="773" customFormat="false" ht="19.5" hidden="false" customHeight="true" outlineLevel="0" collapsed="false"/>
    <row r="774" customFormat="false" ht="19.5" hidden="false" customHeight="true" outlineLevel="0" collapsed="false"/>
    <row r="775" customFormat="false" ht="19.5" hidden="false" customHeight="true" outlineLevel="0" collapsed="false"/>
    <row r="776" customFormat="false" ht="19.5" hidden="false" customHeight="true" outlineLevel="0" collapsed="false"/>
    <row r="777" customFormat="false" ht="19.5" hidden="false" customHeight="true" outlineLevel="0" collapsed="false"/>
    <row r="778" customFormat="false" ht="19.5" hidden="false" customHeight="true" outlineLevel="0" collapsed="false"/>
    <row r="779" customFormat="false" ht="19.5" hidden="false" customHeight="true" outlineLevel="0" collapsed="false"/>
    <row r="780" customFormat="false" ht="19.5" hidden="false" customHeight="true" outlineLevel="0" collapsed="false"/>
    <row r="781" customFormat="false" ht="19.5" hidden="false" customHeight="true" outlineLevel="0" collapsed="false"/>
    <row r="782" customFormat="false" ht="19.5" hidden="false" customHeight="true" outlineLevel="0" collapsed="false"/>
    <row r="783" customFormat="false" ht="19.5" hidden="false" customHeight="true" outlineLevel="0" collapsed="false"/>
    <row r="784" customFormat="false" ht="19.5" hidden="false" customHeight="true" outlineLevel="0" collapsed="false"/>
    <row r="785" customFormat="false" ht="19.5" hidden="false" customHeight="true" outlineLevel="0" collapsed="false"/>
    <row r="786" customFormat="false" ht="19.5" hidden="false" customHeight="true" outlineLevel="0" collapsed="false"/>
    <row r="787" customFormat="false" ht="19.5" hidden="false" customHeight="true" outlineLevel="0" collapsed="false"/>
    <row r="788" customFormat="false" ht="19.5" hidden="false" customHeight="true" outlineLevel="0" collapsed="false"/>
    <row r="789" customFormat="false" ht="19.5" hidden="false" customHeight="true" outlineLevel="0" collapsed="false"/>
    <row r="790" customFormat="false" ht="19.5" hidden="false" customHeight="true" outlineLevel="0" collapsed="false"/>
    <row r="791" customFormat="false" ht="19.5" hidden="false" customHeight="true" outlineLevel="0" collapsed="false"/>
    <row r="792" customFormat="false" ht="19.5" hidden="false" customHeight="true" outlineLevel="0" collapsed="false"/>
    <row r="793" customFormat="false" ht="19.5" hidden="false" customHeight="true" outlineLevel="0" collapsed="false"/>
    <row r="794" customFormat="false" ht="19.5" hidden="false" customHeight="true" outlineLevel="0" collapsed="false"/>
    <row r="795" customFormat="false" ht="19.5" hidden="false" customHeight="true" outlineLevel="0" collapsed="false"/>
    <row r="796" customFormat="false" ht="19.5" hidden="false" customHeight="true" outlineLevel="0" collapsed="false"/>
    <row r="797" customFormat="false" ht="19.5" hidden="false" customHeight="true" outlineLevel="0" collapsed="false"/>
    <row r="798" customFormat="false" ht="19.5" hidden="false" customHeight="true" outlineLevel="0" collapsed="false"/>
    <row r="799" customFormat="false" ht="19.5" hidden="false" customHeight="true" outlineLevel="0" collapsed="false"/>
    <row r="800" customFormat="false" ht="19.5" hidden="false" customHeight="true" outlineLevel="0" collapsed="false"/>
    <row r="801" customFormat="false" ht="19.5" hidden="false" customHeight="true" outlineLevel="0" collapsed="false"/>
    <row r="802" customFormat="false" ht="19.5" hidden="false" customHeight="true" outlineLevel="0" collapsed="false"/>
    <row r="803" customFormat="false" ht="19.5" hidden="false" customHeight="true" outlineLevel="0" collapsed="false"/>
    <row r="804" customFormat="false" ht="19.5" hidden="false" customHeight="true" outlineLevel="0" collapsed="false"/>
    <row r="805" customFormat="false" ht="19.5" hidden="false" customHeight="true" outlineLevel="0" collapsed="false"/>
    <row r="806" customFormat="false" ht="19.5" hidden="false" customHeight="true" outlineLevel="0" collapsed="false"/>
    <row r="807" customFormat="false" ht="19.5" hidden="false" customHeight="true" outlineLevel="0" collapsed="false"/>
    <row r="808" customFormat="false" ht="19.5" hidden="false" customHeight="true" outlineLevel="0" collapsed="false"/>
    <row r="809" customFormat="false" ht="19.5" hidden="false" customHeight="true" outlineLevel="0" collapsed="false"/>
    <row r="810" customFormat="false" ht="19.5" hidden="false" customHeight="true" outlineLevel="0" collapsed="false"/>
    <row r="811" customFormat="false" ht="19.5" hidden="false" customHeight="true" outlineLevel="0" collapsed="false"/>
    <row r="812" customFormat="false" ht="19.5" hidden="false" customHeight="true" outlineLevel="0" collapsed="false"/>
    <row r="813" customFormat="false" ht="19.5" hidden="false" customHeight="true" outlineLevel="0" collapsed="false"/>
    <row r="814" customFormat="false" ht="19.5" hidden="false" customHeight="true" outlineLevel="0" collapsed="false"/>
    <row r="815" customFormat="false" ht="19.5" hidden="false" customHeight="true" outlineLevel="0" collapsed="false"/>
    <row r="816" customFormat="false" ht="19.5" hidden="false" customHeight="true" outlineLevel="0" collapsed="false"/>
    <row r="817" customFormat="false" ht="19.5" hidden="false" customHeight="true" outlineLevel="0" collapsed="false"/>
    <row r="818" customFormat="false" ht="19.5" hidden="false" customHeight="true" outlineLevel="0" collapsed="false"/>
    <row r="819" customFormat="false" ht="19.5" hidden="false" customHeight="true" outlineLevel="0" collapsed="false"/>
    <row r="820" customFormat="false" ht="19.5" hidden="false" customHeight="true" outlineLevel="0" collapsed="false"/>
    <row r="821" customFormat="false" ht="19.5" hidden="false" customHeight="true" outlineLevel="0" collapsed="false"/>
    <row r="822" customFormat="false" ht="19.5" hidden="false" customHeight="true" outlineLevel="0" collapsed="false"/>
    <row r="823" customFormat="false" ht="19.5" hidden="false" customHeight="true" outlineLevel="0" collapsed="false"/>
    <row r="824" customFormat="false" ht="19.5" hidden="false" customHeight="true" outlineLevel="0" collapsed="false"/>
    <row r="825" customFormat="false" ht="19.5" hidden="false" customHeight="true" outlineLevel="0" collapsed="false"/>
    <row r="826" customFormat="false" ht="19.5" hidden="false" customHeight="true" outlineLevel="0" collapsed="false"/>
    <row r="827" customFormat="false" ht="19.5" hidden="false" customHeight="true" outlineLevel="0" collapsed="false"/>
    <row r="828" customFormat="false" ht="19.5" hidden="false" customHeight="true" outlineLevel="0" collapsed="false"/>
    <row r="829" customFormat="false" ht="19.5" hidden="false" customHeight="true" outlineLevel="0" collapsed="false"/>
    <row r="830" customFormat="false" ht="19.5" hidden="false" customHeight="true" outlineLevel="0" collapsed="false"/>
    <row r="831" customFormat="false" ht="19.5" hidden="false" customHeight="true" outlineLevel="0" collapsed="false"/>
    <row r="832" customFormat="false" ht="19.5" hidden="false" customHeight="true" outlineLevel="0" collapsed="false"/>
    <row r="833" customFormat="false" ht="19.5" hidden="false" customHeight="true" outlineLevel="0" collapsed="false"/>
    <row r="834" customFormat="false" ht="19.5" hidden="false" customHeight="true" outlineLevel="0" collapsed="false"/>
    <row r="835" customFormat="false" ht="19.5" hidden="false" customHeight="true" outlineLevel="0" collapsed="false"/>
    <row r="836" customFormat="false" ht="19.5" hidden="false" customHeight="true" outlineLevel="0" collapsed="false"/>
    <row r="837" customFormat="false" ht="19.5" hidden="false" customHeight="true" outlineLevel="0" collapsed="false"/>
    <row r="838" customFormat="false" ht="19.5" hidden="false" customHeight="true" outlineLevel="0" collapsed="false"/>
    <row r="839" customFormat="false" ht="19.5" hidden="false" customHeight="true" outlineLevel="0" collapsed="false"/>
    <row r="840" customFormat="false" ht="19.5" hidden="false" customHeight="true" outlineLevel="0" collapsed="false"/>
    <row r="841" customFormat="false" ht="19.5" hidden="false" customHeight="true" outlineLevel="0" collapsed="false"/>
    <row r="842" customFormat="false" ht="19.5" hidden="false" customHeight="true" outlineLevel="0" collapsed="false"/>
    <row r="843" customFormat="false" ht="19.5" hidden="false" customHeight="true" outlineLevel="0" collapsed="false"/>
    <row r="844" customFormat="false" ht="19.5" hidden="false" customHeight="true" outlineLevel="0" collapsed="false"/>
    <row r="845" customFormat="false" ht="19.5" hidden="false" customHeight="true" outlineLevel="0" collapsed="false"/>
    <row r="846" customFormat="false" ht="19.5" hidden="false" customHeight="true" outlineLevel="0" collapsed="false"/>
    <row r="847" customFormat="false" ht="19.5" hidden="false" customHeight="true" outlineLevel="0" collapsed="false"/>
    <row r="848" customFormat="false" ht="19.5" hidden="false" customHeight="true" outlineLevel="0" collapsed="false"/>
    <row r="849" customFormat="false" ht="19.5" hidden="false" customHeight="true" outlineLevel="0" collapsed="false"/>
    <row r="850" customFormat="false" ht="19.5" hidden="false" customHeight="true" outlineLevel="0" collapsed="false"/>
    <row r="851" customFormat="false" ht="19.5" hidden="false" customHeight="true" outlineLevel="0" collapsed="false"/>
    <row r="852" customFormat="false" ht="19.5" hidden="false" customHeight="true" outlineLevel="0" collapsed="false"/>
    <row r="853" customFormat="false" ht="19.5" hidden="false" customHeight="true" outlineLevel="0" collapsed="false"/>
    <row r="854" customFormat="false" ht="19.5" hidden="false" customHeight="true" outlineLevel="0" collapsed="false"/>
    <row r="855" customFormat="false" ht="19.5" hidden="false" customHeight="true" outlineLevel="0" collapsed="false"/>
    <row r="856" customFormat="false" ht="19.5" hidden="false" customHeight="true" outlineLevel="0" collapsed="false"/>
    <row r="857" customFormat="false" ht="19.5" hidden="false" customHeight="true" outlineLevel="0" collapsed="false"/>
    <row r="858" customFormat="false" ht="19.5" hidden="false" customHeight="true" outlineLevel="0" collapsed="false"/>
    <row r="859" customFormat="false" ht="19.5" hidden="false" customHeight="true" outlineLevel="0" collapsed="false"/>
    <row r="860" customFormat="false" ht="19.5" hidden="false" customHeight="true" outlineLevel="0" collapsed="false"/>
    <row r="861" customFormat="false" ht="19.5" hidden="false" customHeight="true" outlineLevel="0" collapsed="false"/>
    <row r="862" customFormat="false" ht="19.5" hidden="false" customHeight="true" outlineLevel="0" collapsed="false"/>
    <row r="863" customFormat="false" ht="19.5" hidden="false" customHeight="true" outlineLevel="0" collapsed="false"/>
    <row r="864" customFormat="false" ht="19.5" hidden="false" customHeight="true" outlineLevel="0" collapsed="false"/>
    <row r="865" customFormat="false" ht="19.5" hidden="false" customHeight="true" outlineLevel="0" collapsed="false"/>
    <row r="866" customFormat="false" ht="19.5" hidden="false" customHeight="true" outlineLevel="0" collapsed="false"/>
    <row r="867" customFormat="false" ht="19.5" hidden="false" customHeight="true" outlineLevel="0" collapsed="false"/>
    <row r="868" customFormat="false" ht="19.5" hidden="false" customHeight="true" outlineLevel="0" collapsed="false"/>
    <row r="869" customFormat="false" ht="19.5" hidden="false" customHeight="true" outlineLevel="0" collapsed="false"/>
    <row r="870" customFormat="false" ht="19.5" hidden="false" customHeight="true" outlineLevel="0" collapsed="false"/>
    <row r="871" customFormat="false" ht="19.5" hidden="false" customHeight="true" outlineLevel="0" collapsed="false"/>
    <row r="872" customFormat="false" ht="19.5" hidden="false" customHeight="true" outlineLevel="0" collapsed="false"/>
    <row r="873" customFormat="false" ht="19.5" hidden="false" customHeight="true" outlineLevel="0" collapsed="false"/>
    <row r="874" customFormat="false" ht="19.5" hidden="false" customHeight="true" outlineLevel="0" collapsed="false"/>
    <row r="875" customFormat="false" ht="19.5" hidden="false" customHeight="true" outlineLevel="0" collapsed="false"/>
    <row r="876" customFormat="false" ht="19.5" hidden="false" customHeight="true" outlineLevel="0" collapsed="false"/>
    <row r="877" customFormat="false" ht="19.5" hidden="false" customHeight="true" outlineLevel="0" collapsed="false"/>
    <row r="878" customFormat="false" ht="19.5" hidden="false" customHeight="true" outlineLevel="0" collapsed="false"/>
    <row r="879" customFormat="false" ht="19.5" hidden="false" customHeight="true" outlineLevel="0" collapsed="false"/>
    <row r="880" customFormat="false" ht="19.5" hidden="false" customHeight="true" outlineLevel="0" collapsed="false"/>
    <row r="881" customFormat="false" ht="19.5" hidden="false" customHeight="true" outlineLevel="0" collapsed="false"/>
    <row r="882" customFormat="false" ht="19.5" hidden="false" customHeight="true" outlineLevel="0" collapsed="false"/>
    <row r="883" customFormat="false" ht="19.5" hidden="false" customHeight="true" outlineLevel="0" collapsed="false"/>
    <row r="884" customFormat="false" ht="19.5" hidden="false" customHeight="true" outlineLevel="0" collapsed="false"/>
    <row r="885" customFormat="false" ht="19.5" hidden="false" customHeight="true" outlineLevel="0" collapsed="false"/>
    <row r="886" customFormat="false" ht="19.5" hidden="false" customHeight="true" outlineLevel="0" collapsed="false"/>
    <row r="887" customFormat="false" ht="19.5" hidden="false" customHeight="true" outlineLevel="0" collapsed="false"/>
    <row r="888" customFormat="false" ht="19.5" hidden="false" customHeight="true" outlineLevel="0" collapsed="false"/>
    <row r="889" customFormat="false" ht="19.5" hidden="false" customHeight="true" outlineLevel="0" collapsed="false"/>
    <row r="890" customFormat="false" ht="19.5" hidden="false" customHeight="true" outlineLevel="0" collapsed="false"/>
    <row r="891" customFormat="false" ht="19.5" hidden="false" customHeight="true" outlineLevel="0" collapsed="false"/>
    <row r="892" customFormat="false" ht="19.5" hidden="false" customHeight="true" outlineLevel="0" collapsed="false"/>
    <row r="893" customFormat="false" ht="19.5" hidden="false" customHeight="true" outlineLevel="0" collapsed="false"/>
    <row r="894" customFormat="false" ht="19.5" hidden="false" customHeight="true" outlineLevel="0" collapsed="false"/>
    <row r="895" customFormat="false" ht="19.5" hidden="false" customHeight="true" outlineLevel="0" collapsed="false"/>
    <row r="896" customFormat="false" ht="19.5" hidden="false" customHeight="true" outlineLevel="0" collapsed="false"/>
    <row r="897" customFormat="false" ht="19.5" hidden="false" customHeight="true" outlineLevel="0" collapsed="false"/>
    <row r="898" customFormat="false" ht="19.5" hidden="false" customHeight="true" outlineLevel="0" collapsed="false"/>
    <row r="899" customFormat="false" ht="19.5" hidden="false" customHeight="true" outlineLevel="0" collapsed="false"/>
    <row r="900" customFormat="false" ht="19.5" hidden="false" customHeight="true" outlineLevel="0" collapsed="false"/>
    <row r="901" customFormat="false" ht="19.5" hidden="false" customHeight="true" outlineLevel="0" collapsed="false"/>
    <row r="902" customFormat="false" ht="19.5" hidden="false" customHeight="true" outlineLevel="0" collapsed="false"/>
    <row r="903" customFormat="false" ht="19.5" hidden="false" customHeight="true" outlineLevel="0" collapsed="false"/>
    <row r="904" customFormat="false" ht="19.5" hidden="false" customHeight="true" outlineLevel="0" collapsed="false"/>
    <row r="905" customFormat="false" ht="19.5" hidden="false" customHeight="true" outlineLevel="0" collapsed="false"/>
    <row r="906" customFormat="false" ht="19.5" hidden="false" customHeight="true" outlineLevel="0" collapsed="false"/>
    <row r="907" customFormat="false" ht="19.5" hidden="false" customHeight="true" outlineLevel="0" collapsed="false"/>
    <row r="908" customFormat="false" ht="19.5" hidden="false" customHeight="true" outlineLevel="0" collapsed="false"/>
    <row r="909" customFormat="false" ht="19.5" hidden="false" customHeight="true" outlineLevel="0" collapsed="false"/>
    <row r="910" customFormat="false" ht="19.5" hidden="false" customHeight="true" outlineLevel="0" collapsed="false"/>
    <row r="911" customFormat="false" ht="19.5" hidden="false" customHeight="true" outlineLevel="0" collapsed="false"/>
    <row r="912" customFormat="false" ht="19.5" hidden="false" customHeight="true" outlineLevel="0" collapsed="false"/>
    <row r="913" customFormat="false" ht="19.5" hidden="false" customHeight="true" outlineLevel="0" collapsed="false"/>
    <row r="914" customFormat="false" ht="19.5" hidden="false" customHeight="true" outlineLevel="0" collapsed="false"/>
    <row r="915" customFormat="false" ht="19.5" hidden="false" customHeight="true" outlineLevel="0" collapsed="false"/>
    <row r="916" customFormat="false" ht="19.5" hidden="false" customHeight="true" outlineLevel="0" collapsed="false"/>
    <row r="917" customFormat="false" ht="19.5" hidden="false" customHeight="true" outlineLevel="0" collapsed="false"/>
    <row r="918" customFormat="false" ht="19.5" hidden="false" customHeight="true" outlineLevel="0" collapsed="false"/>
    <row r="919" customFormat="false" ht="19.5" hidden="false" customHeight="true" outlineLevel="0" collapsed="false"/>
    <row r="920" customFormat="false" ht="19.5" hidden="false" customHeight="true" outlineLevel="0" collapsed="false"/>
    <row r="921" customFormat="false" ht="19.5" hidden="false" customHeight="true" outlineLevel="0" collapsed="false"/>
    <row r="922" customFormat="false" ht="19.5" hidden="false" customHeight="true" outlineLevel="0" collapsed="false"/>
    <row r="923" customFormat="false" ht="19.5" hidden="false" customHeight="true" outlineLevel="0" collapsed="false"/>
    <row r="924" customFormat="false" ht="19.5" hidden="false" customHeight="true" outlineLevel="0" collapsed="false"/>
    <row r="925" customFormat="false" ht="19.5" hidden="false" customHeight="true" outlineLevel="0" collapsed="false"/>
    <row r="926" customFormat="false" ht="19.5" hidden="false" customHeight="true" outlineLevel="0" collapsed="false"/>
    <row r="927" customFormat="false" ht="19.5" hidden="false" customHeight="true" outlineLevel="0" collapsed="false"/>
    <row r="928" customFormat="false" ht="19.5" hidden="false" customHeight="true" outlineLevel="0" collapsed="false"/>
    <row r="929" customFormat="false" ht="19.5" hidden="false" customHeight="true" outlineLevel="0" collapsed="false"/>
    <row r="930" customFormat="false" ht="19.5" hidden="false" customHeight="true" outlineLevel="0" collapsed="false"/>
    <row r="931" customFormat="false" ht="19.5" hidden="false" customHeight="true" outlineLevel="0" collapsed="false"/>
    <row r="932" customFormat="false" ht="19.5" hidden="false" customHeight="true" outlineLevel="0" collapsed="false"/>
    <row r="933" customFormat="false" ht="19.5" hidden="false" customHeight="true" outlineLevel="0" collapsed="false"/>
    <row r="934" customFormat="false" ht="19.5" hidden="false" customHeight="true" outlineLevel="0" collapsed="false"/>
    <row r="935" customFormat="false" ht="19.5" hidden="false" customHeight="true" outlineLevel="0" collapsed="false"/>
    <row r="936" customFormat="false" ht="19.5" hidden="false" customHeight="true" outlineLevel="0" collapsed="false"/>
    <row r="937" customFormat="false" ht="19.5" hidden="false" customHeight="true" outlineLevel="0" collapsed="false"/>
    <row r="938" customFormat="false" ht="19.5" hidden="false" customHeight="true" outlineLevel="0" collapsed="false"/>
    <row r="939" customFormat="false" ht="19.5" hidden="false" customHeight="true" outlineLevel="0" collapsed="false"/>
    <row r="940" customFormat="false" ht="19.5" hidden="false" customHeight="true" outlineLevel="0" collapsed="false"/>
    <row r="941" customFormat="false" ht="19.5" hidden="false" customHeight="true" outlineLevel="0" collapsed="false"/>
    <row r="942" customFormat="false" ht="19.5" hidden="false" customHeight="true" outlineLevel="0" collapsed="false"/>
    <row r="943" customFormat="false" ht="19.5" hidden="false" customHeight="true" outlineLevel="0" collapsed="false"/>
    <row r="944" customFormat="false" ht="19.5" hidden="false" customHeight="true" outlineLevel="0" collapsed="false"/>
    <row r="945" customFormat="false" ht="19.5" hidden="false" customHeight="true" outlineLevel="0" collapsed="false"/>
    <row r="946" customFormat="false" ht="19.5" hidden="false" customHeight="true" outlineLevel="0" collapsed="false"/>
    <row r="947" customFormat="false" ht="19.5" hidden="false" customHeight="true" outlineLevel="0" collapsed="false"/>
    <row r="948" customFormat="false" ht="19.5" hidden="false" customHeight="true" outlineLevel="0" collapsed="false"/>
    <row r="949" customFormat="false" ht="19.5" hidden="false" customHeight="true" outlineLevel="0" collapsed="false"/>
    <row r="950" customFormat="false" ht="19.5" hidden="false" customHeight="true" outlineLevel="0" collapsed="false"/>
    <row r="951" customFormat="false" ht="19.5" hidden="false" customHeight="true" outlineLevel="0" collapsed="false"/>
    <row r="952" customFormat="false" ht="19.5" hidden="false" customHeight="true" outlineLevel="0" collapsed="false"/>
    <row r="953" customFormat="false" ht="19.5" hidden="false" customHeight="true" outlineLevel="0" collapsed="false"/>
    <row r="954" customFormat="false" ht="19.5" hidden="false" customHeight="true" outlineLevel="0" collapsed="false"/>
    <row r="955" customFormat="false" ht="19.5" hidden="false" customHeight="true" outlineLevel="0" collapsed="false"/>
    <row r="956" customFormat="false" ht="19.5" hidden="false" customHeight="true" outlineLevel="0" collapsed="false"/>
    <row r="957" customFormat="false" ht="19.5" hidden="false" customHeight="true" outlineLevel="0" collapsed="false"/>
    <row r="958" customFormat="false" ht="19.5" hidden="false" customHeight="true" outlineLevel="0" collapsed="false"/>
    <row r="959" customFormat="false" ht="19.5" hidden="false" customHeight="true" outlineLevel="0" collapsed="false"/>
    <row r="960" customFormat="false" ht="19.5" hidden="false" customHeight="true" outlineLevel="0" collapsed="false"/>
    <row r="961" customFormat="false" ht="19.5" hidden="false" customHeight="true" outlineLevel="0" collapsed="false"/>
    <row r="962" customFormat="false" ht="19.5" hidden="false" customHeight="true" outlineLevel="0" collapsed="false"/>
    <row r="963" customFormat="false" ht="19.5" hidden="false" customHeight="true" outlineLevel="0" collapsed="false"/>
    <row r="964" customFormat="false" ht="19.5" hidden="false" customHeight="true" outlineLevel="0" collapsed="false"/>
    <row r="965" customFormat="false" ht="19.5" hidden="false" customHeight="true" outlineLevel="0" collapsed="false"/>
    <row r="966" customFormat="false" ht="19.5" hidden="false" customHeight="true" outlineLevel="0" collapsed="false"/>
    <row r="967" customFormat="false" ht="19.5" hidden="false" customHeight="true" outlineLevel="0" collapsed="false"/>
    <row r="968" customFormat="false" ht="19.5" hidden="false" customHeight="true" outlineLevel="0" collapsed="false"/>
    <row r="969" customFormat="false" ht="19.5" hidden="false" customHeight="true" outlineLevel="0" collapsed="false"/>
    <row r="970" customFormat="false" ht="19.5" hidden="false" customHeight="true" outlineLevel="0" collapsed="false"/>
    <row r="971" customFormat="false" ht="19.5" hidden="false" customHeight="true" outlineLevel="0" collapsed="false"/>
    <row r="972" customFormat="false" ht="19.5" hidden="false" customHeight="true" outlineLevel="0" collapsed="false"/>
    <row r="973" customFormat="false" ht="19.5" hidden="false" customHeight="true" outlineLevel="0" collapsed="false"/>
    <row r="974" customFormat="false" ht="19.5" hidden="false" customHeight="true" outlineLevel="0" collapsed="false"/>
    <row r="975" customFormat="false" ht="19.5" hidden="false" customHeight="true" outlineLevel="0" collapsed="false"/>
    <row r="976" customFormat="false" ht="19.5" hidden="false" customHeight="true" outlineLevel="0" collapsed="false"/>
    <row r="977" customFormat="false" ht="19.5" hidden="false" customHeight="true" outlineLevel="0" collapsed="false"/>
    <row r="978" customFormat="false" ht="19.5" hidden="false" customHeight="true" outlineLevel="0" collapsed="false"/>
    <row r="979" customFormat="false" ht="19.5" hidden="false" customHeight="true" outlineLevel="0" collapsed="false"/>
    <row r="980" customFormat="false" ht="19.5" hidden="false" customHeight="true" outlineLevel="0" collapsed="false"/>
    <row r="981" customFormat="false" ht="19.5" hidden="false" customHeight="true" outlineLevel="0" collapsed="false"/>
    <row r="982" customFormat="false" ht="19.5" hidden="false" customHeight="true" outlineLevel="0" collapsed="false"/>
    <row r="983" customFormat="false" ht="19.5" hidden="false" customHeight="true" outlineLevel="0" collapsed="false"/>
    <row r="984" customFormat="false" ht="19.5" hidden="false" customHeight="true" outlineLevel="0" collapsed="false"/>
    <row r="985" customFormat="false" ht="19.5" hidden="false" customHeight="true" outlineLevel="0" collapsed="false"/>
    <row r="986" customFormat="false" ht="19.5" hidden="false" customHeight="true" outlineLevel="0" collapsed="false"/>
    <row r="987" customFormat="false" ht="19.5" hidden="false" customHeight="true" outlineLevel="0" collapsed="false"/>
    <row r="988" customFormat="false" ht="19.5" hidden="false" customHeight="true" outlineLevel="0" collapsed="false"/>
    <row r="989" customFormat="false" ht="19.5" hidden="false" customHeight="true" outlineLevel="0" collapsed="false"/>
    <row r="990" customFormat="false" ht="19.5" hidden="false" customHeight="true" outlineLevel="0" collapsed="false"/>
    <row r="991" customFormat="false" ht="19.5" hidden="false" customHeight="true" outlineLevel="0" collapsed="false"/>
    <row r="992" customFormat="false" ht="19.5" hidden="false" customHeight="true" outlineLevel="0" collapsed="false"/>
    <row r="993" customFormat="false" ht="19.5" hidden="false" customHeight="true" outlineLevel="0" collapsed="false"/>
    <row r="994" customFormat="false" ht="19.5" hidden="false" customHeight="true" outlineLevel="0" collapsed="false"/>
    <row r="995" customFormat="false" ht="19.5" hidden="false" customHeight="true" outlineLevel="0" collapsed="false"/>
    <row r="996" customFormat="false" ht="19.5" hidden="false" customHeight="true" outlineLevel="0" collapsed="false"/>
    <row r="997" customFormat="false" ht="19.5" hidden="false" customHeight="true" outlineLevel="0" collapsed="false"/>
    <row r="998" customFormat="false" ht="19.5" hidden="false" customHeight="true" outlineLevel="0" collapsed="false"/>
    <row r="999" customFormat="false" ht="19.5" hidden="false" customHeight="true" outlineLevel="0" collapsed="false"/>
  </sheetData>
  <sheetProtection sheet="true" objects="true" scenarios="true" selectLockedCells="true"/>
  <mergeCells count="5">
    <mergeCell ref="H12:J12"/>
    <mergeCell ref="H13:J13"/>
    <mergeCell ref="A24:A25"/>
    <mergeCell ref="H31:J31"/>
    <mergeCell ref="H32:J32"/>
  </mergeCells>
  <conditionalFormatting sqref="E35">
    <cfRule type="expression" priority="2" aboveAverage="0" equalAverage="0" bottom="0" percent="0" rank="0" text="" dxfId="24">
      <formula>$H$14&lt;30</formula>
    </cfRule>
    <cfRule type="expression" priority="3" aboveAverage="0" equalAverage="0" bottom="0" percent="0" rank="0" text="" dxfId="25">
      <formula>$H$14&gt;=30</formula>
    </cfRule>
  </conditionalFormatting>
  <conditionalFormatting sqref="E43">
    <cfRule type="expression" priority="4" aboveAverage="0" equalAverage="0" bottom="0" percent="0" rank="0" text="" dxfId="26">
      <formula>$H$22&lt;=23</formula>
    </cfRule>
    <cfRule type="expression" priority="5" aboveAverage="0" equalAverage="0" bottom="0" percent="0" rank="0" text="" dxfId="27">
      <formula>$H$22&gt;23</formula>
    </cfRule>
  </conditionalFormatting>
  <conditionalFormatting sqref="E62">
    <cfRule type="expression" priority="6" aboveAverage="0" equalAverage="0" bottom="0" percent="0" rank="0" text="" dxfId="28">
      <formula>$E$41&lt;=24</formula>
    </cfRule>
    <cfRule type="expression" priority="7" aboveAverage="0" equalAverage="0" bottom="0" percent="0" rank="0" text="" dxfId="29">
      <formula>$E$41&gt;24</formula>
    </cfRule>
  </conditionalFormatting>
  <conditionalFormatting sqref="E54">
    <cfRule type="expression" priority="8" aboveAverage="0" equalAverage="0" bottom="0" percent="0" rank="0" text="" dxfId="30">
      <formula>$H$22&lt;=23</formula>
    </cfRule>
    <cfRule type="expression" priority="9" aboveAverage="0" equalAverage="0" bottom="0" percent="0" rank="0" text="" dxfId="31">
      <formula>$H$22&gt;23</formula>
    </cfRule>
  </conditionalFormatting>
  <conditionalFormatting sqref="E96">
    <cfRule type="expression" priority="10" aboveAverage="0" equalAverage="0" bottom="0" percent="0" rank="0" text="" dxfId="32">
      <formula>$E$41&lt;=24</formula>
    </cfRule>
    <cfRule type="expression" priority="11" aboveAverage="0" equalAverage="0" bottom="0" percent="0" rank="0" text="" dxfId="33">
      <formula>$E$41&gt;24</formula>
    </cfRule>
  </conditionalFormatting>
  <conditionalFormatting sqref="E82">
    <cfRule type="expression" priority="12" aboveAverage="0" equalAverage="0" bottom="0" percent="0" rank="0" text="" dxfId="34">
      <formula>$E$41&lt;=24</formula>
    </cfRule>
    <cfRule type="expression" priority="13" aboveAverage="0" equalAverage="0" bottom="0" percent="0" rank="0" text="" dxfId="35">
      <formula>$E$41&gt;24</formula>
    </cfRule>
  </conditionalFormatting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LibreOffice/24.8.2.1$MacOSX_X86_64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2022-02-26T12:19:43Z</dcterms:created>
  <dc:creator>Martina Hoffmann-Seidel</dc:creator>
  <dc:description/>
  <dc:language>de-DE</dc:language>
  <cp:lastModifiedBy>Martina Hoffmann-Seidel</cp:lastModifiedBy>
  <dcterms:modified xsi:type="dcterms:W3CDTF">2024-11-01T10:03:01Z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